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<sst xmlns="http://schemas.openxmlformats.org/spreadsheetml/2006/main" count="328" uniqueCount="85">
  <si>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</si>
  <si>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</si>
  <si>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</si>
  <si>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</si>
  <si>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</si>
  <si>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</si>
  <si>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</si>
  <si>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</si>
  <si>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</si>
  <si>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</si>
  <si>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</si>
  <si>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</si>
  <si>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</si>
  <si>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</si>
  <si>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</si>
  <si>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</si>
  <si>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</si>
  <si>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</si>
  <si>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</si>
  <si>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</si>
  <si>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</si>
  <si>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</si>
  <si>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</si>
  <si>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</si>
  <si>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</si>
  <si>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</si>
  <si>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</si>
  <si>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</si>
  <si>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</si>
  <si>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</si>
  <si>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</si>
  <si>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</si>
  <si>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</si>
  <si>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</si>
  <si>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</si>
  <si>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</si>
  <si>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</si>
  <si>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</si>
  <si>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</si>
  <si>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</si>
  <si>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</si>
  <si>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</si>
  <si>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</si>
  <si>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</si>
  <si>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</si>
  <si>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</si>
  <si>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</si>
  <si>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</si>
  <si>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</si>
  <si>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</si>
  <si>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</si>
  <si>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</si>
  <si>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</si>
  <si>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</si>
  <si>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</si>
  <si>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</si>
  <si>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</si>
  <si>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</si>
  <si>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</si>
  <si>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</si>
  <si>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</si>
  <si>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</si>
  <si>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</si>
  <si>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</si>
  <si>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</si>
  <si>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</si>
  <si>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</si>
  <si>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</si>
  <si>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</si>
  <si>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</si>
  <si>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</si>
  <si>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</si>
  <si>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</si>
  <si>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</si>
  <si>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</si>
  <si>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</si>
  <si>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</si>
  <si>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</si>
  <si>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</si>
  <si>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39</t>
  </si>
  <si>
    <t>2</t>
  </si>
  <si>
    <t>4</t>
  </si>
  <si>
    <t>СВОДКА ПО НАДОЮ МОЛОКА ЗА 05.07.2022 года</t>
  </si>
  <si>
    <t>6</t>
  </si>
  <si>
    <t>3,44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</si>
</sst>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W23" sqref="W2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60</v>
      </c>
      <c r="D4" s="113" t="s">
        <v>2</v>
      </c>
      <c r="E4" s="114"/>
      <c r="F4" s="114"/>
      <c r="G4" s="114"/>
      <c r="H4" s="114"/>
      <c r="I4" s="115"/>
      <c r="J4" s="109" t="s">
        <v>59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52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68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76</v>
      </c>
    </row>
    <row r="5" spans="1:194" ht="53.25" customHeight="1" thickBot="1">
      <c r="A5" s="110"/>
      <c r="B5" s="123"/>
      <c r="C5" s="110"/>
      <c r="D5" s="126" t="s">
        <v>57</v>
      </c>
      <c r="E5" s="127"/>
      <c r="F5" s="126" t="s">
        <v>58</v>
      </c>
      <c r="G5" s="127"/>
      <c r="H5" s="126" t="s">
        <v>63</v>
      </c>
      <c r="I5" s="127"/>
      <c r="J5" s="110"/>
      <c r="K5" s="117"/>
      <c r="L5" s="110"/>
      <c r="M5" s="110"/>
      <c r="N5" s="9" t="s">
        <v>56</v>
      </c>
      <c r="O5" s="9" t="s">
        <v>47</v>
      </c>
      <c r="P5" s="110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7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7" t="s">
        <v>18</v>
      </c>
      <c r="B6" s="58">
        <v>905</v>
      </c>
      <c r="C6" s="39">
        <v>45078</v>
      </c>
      <c r="D6" s="39">
        <v>238</v>
      </c>
      <c r="E6" s="39">
        <v>203</v>
      </c>
      <c r="F6" s="39">
        <v>224</v>
      </c>
      <c r="G6" s="39">
        <v>186</v>
      </c>
      <c r="H6" s="39">
        <v>254</v>
      </c>
      <c r="I6" s="39">
        <v>209</v>
      </c>
      <c r="J6" s="39">
        <v>48586</v>
      </c>
      <c r="K6" s="59">
        <v>95</v>
      </c>
      <c r="L6" s="13">
        <v>3.8</v>
      </c>
      <c r="M6" s="60" t="s">
        <v>84</v>
      </c>
      <c r="N6" s="40">
        <v>26.2</v>
      </c>
      <c r="O6" s="61">
        <v>20.9</v>
      </c>
      <c r="P6" s="39">
        <f>H6</f>
        <v>254</v>
      </c>
      <c r="Q6" s="62">
        <v>34</v>
      </c>
      <c r="R6" s="63" t="s">
        <v>77</v>
      </c>
      <c r="S6" s="58">
        <v>43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131" customFormat="1" ht="21" customHeight="1" thickBot="1">
      <c r="A8" s="57" t="s">
        <v>22</v>
      </c>
      <c r="B8" s="58">
        <v>250</v>
      </c>
      <c r="C8" s="84">
        <v>3459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2580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48537</v>
      </c>
      <c r="D9" s="71">
        <f>D6+D7+D8</f>
        <v>258</v>
      </c>
      <c r="E9" s="16">
        <f t="shared" si="0"/>
        <v>250</v>
      </c>
      <c r="F9" s="16">
        <f t="shared" si="0"/>
        <v>240</v>
      </c>
      <c r="G9" s="16">
        <f t="shared" si="0"/>
        <v>228</v>
      </c>
      <c r="H9" s="16">
        <f t="shared" si="0"/>
        <v>270</v>
      </c>
      <c r="I9" s="16">
        <f t="shared" si="0"/>
        <v>252</v>
      </c>
      <c r="J9" s="70">
        <f t="shared" si="0"/>
        <v>51166</v>
      </c>
      <c r="K9" s="17">
        <f>F9/D9*100</f>
        <v>93.023255813953483</v>
      </c>
      <c r="L9" s="13">
        <f>H9*3.4/F9</f>
        <v>3.8250000000000002</v>
      </c>
      <c r="M9" s="72">
        <f>(M6+M7+M8)/2</f>
        <v>3.2949999999999999</v>
      </c>
      <c r="N9" s="73">
        <f>D9/B9*100</f>
        <v>22.337662337662337</v>
      </c>
      <c r="O9" s="73">
        <v>19.399999999999999</v>
      </c>
      <c r="P9" s="16">
        <f>P6+P7+P8</f>
        <v>270</v>
      </c>
      <c r="Q9" s="16">
        <f>Q8+Q7+Q6</f>
        <v>34</v>
      </c>
      <c r="R9" s="16">
        <f>R8+R7+R6</f>
        <v>1</v>
      </c>
      <c r="S9" s="16">
        <f>S8+S7+S6</f>
        <v>43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26</v>
      </c>
      <c r="B10" s="39">
        <v>410</v>
      </c>
      <c r="C10" s="85">
        <v>11382</v>
      </c>
      <c r="D10" s="58">
        <v>60</v>
      </c>
      <c r="E10" s="58">
        <v>60</v>
      </c>
      <c r="F10" s="58">
        <v>45</v>
      </c>
      <c r="G10" s="58">
        <v>48</v>
      </c>
      <c r="H10" s="58">
        <v>50</v>
      </c>
      <c r="I10" s="58">
        <v>55</v>
      </c>
      <c r="J10" s="39">
        <v>9467</v>
      </c>
      <c r="K10" s="17">
        <v>76</v>
      </c>
      <c r="L10" s="13">
        <v>3.8</v>
      </c>
      <c r="M10" s="86">
        <v>3.3</v>
      </c>
      <c r="N10" s="40">
        <v>14.6</v>
      </c>
      <c r="O10" s="61">
        <v>14.6</v>
      </c>
      <c r="P10" s="39">
        <f t="shared" ref="P10:P15" si="1">H10</f>
        <v>50</v>
      </c>
      <c r="Q10" s="62">
        <v>1</v>
      </c>
      <c r="R10" s="39"/>
      <c r="S10" s="74" t="s">
        <v>77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7" t="s">
        <v>27</v>
      </c>
      <c r="B11" s="85">
        <v>86</v>
      </c>
      <c r="C11" s="85">
        <v>1615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1493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>
        <v>1</v>
      </c>
      <c r="R11" s="91"/>
      <c r="S11" s="22" t="s">
        <v>80</v>
      </c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650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5" t="s">
        <v>29</v>
      </c>
      <c r="B13" s="85">
        <v>120</v>
      </c>
      <c r="C13" s="85">
        <v>3592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2933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80</v>
      </c>
      <c r="T13" s="96"/>
      <c r="U13" s="92" t="s">
        <v>79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31</v>
      </c>
      <c r="B14" s="39">
        <v>105</v>
      </c>
      <c r="C14" s="39">
        <v>2135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1904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131" customFormat="1" ht="16.5" customHeight="1" thickBot="1">
      <c r="A16" s="15" t="s">
        <v>34</v>
      </c>
      <c r="B16" s="39">
        <v>215</v>
      </c>
      <c r="C16" s="39">
        <v>2811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2436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>
        <v>2</v>
      </c>
      <c r="R16" s="39"/>
      <c r="S16" s="74" t="s">
        <v>81</v>
      </c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36</v>
      </c>
      <c r="B17" s="39">
        <v>115</v>
      </c>
      <c r="C17" s="39">
        <v>927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659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38</v>
      </c>
      <c r="B18" s="58">
        <v>75</v>
      </c>
      <c r="C18" s="58">
        <v>331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230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39</v>
      </c>
      <c r="B19" s="39">
        <v>104</v>
      </c>
      <c r="C19" s="39">
        <v>1181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852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70</v>
      </c>
      <c r="B20" s="39">
        <v>60</v>
      </c>
      <c r="C20" s="39">
        <v>847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650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55</v>
      </c>
      <c r="B21" s="39">
        <v>25</v>
      </c>
      <c r="C21" s="39">
        <v>590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547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42</v>
      </c>
      <c r="B22" s="58">
        <v>80</v>
      </c>
      <c r="C22" s="58">
        <v>2285</v>
      </c>
      <c r="D22" s="39">
        <v>13</v>
      </c>
      <c r="E22" s="39">
        <v>8</v>
      </c>
      <c r="F22" s="39">
        <v>12</v>
      </c>
      <c r="G22" s="39">
        <v>7</v>
      </c>
      <c r="H22" s="39">
        <v>13</v>
      </c>
      <c r="I22" s="39">
        <v>8</v>
      </c>
      <c r="J22" s="39">
        <v>1872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15.7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50</v>
      </c>
      <c r="B23" s="58">
        <v>50</v>
      </c>
      <c r="C23" s="58">
        <v>388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262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28377</v>
      </c>
      <c r="D24" s="42">
        <f>D10+D11+D12+D13+D14+D15+D16+D17+D18+D19+D20+D21+D22+D23</f>
        <v>166</v>
      </c>
      <c r="E24" s="42">
        <f>E10+E11+E12+E13+E14+E15+E16+E17+E18+E19+E20+E21+E22+E23</f>
        <v>173</v>
      </c>
      <c r="F24" s="42">
        <f>F10+F11+F12+F13+F14+F15+F16+F17+F18+F19+F20+F21+F22+F23</f>
        <v>134</v>
      </c>
      <c r="G24" s="42">
        <f>G23+G22+G21+G20+G19+G18+G17+G16+G15+G14+G13+G11+G10</f>
        <v>143</v>
      </c>
      <c r="H24" s="42">
        <f>H23+H22+H21+H20+H19+H18+H17+H16+H15+H14+H13+H12+H11+H10</f>
        <v>143</v>
      </c>
      <c r="I24" s="42">
        <f>I10+I11+I12+I13+I14+I15+I16+I17+I18+I19+I20+I21+I22+I23</f>
        <v>155</v>
      </c>
      <c r="J24" s="42">
        <f>J23+J22+J21+J20+J19+J18+J17+J16+J15+J14+J13+J11+J10</f>
        <v>23508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11.7</v>
      </c>
      <c r="P24" s="39">
        <f>P23+P22+P21+P20+P19+P18+P17+P16+P15+P14+P13+P12+P11+P10</f>
        <v>143</v>
      </c>
      <c r="Q24" s="45">
        <f>Q10+Q11+Q12+Q13+Q14+Q15+Q16+Q17+Q18+Q19+Q20+Q21+Q22+Q23</f>
        <v>8</v>
      </c>
      <c r="R24" s="45">
        <f>R10+R11+R12+R13+R14+R15+R16+R17+R18+R19+R20+R21+R23</f>
        <v>0</v>
      </c>
      <c r="S24" s="45">
        <f>S23+S22+S21+S20+S19+S18+S17+S16+S15+S14+S13+S12+S11+S10</f>
        <v>9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7600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76914</v>
      </c>
      <c r="D25" s="16">
        <f>D24+D9</f>
        <v>424</v>
      </c>
      <c r="E25" s="16">
        <f>E24+E9</f>
        <v>423</v>
      </c>
      <c r="F25" s="25">
        <f t="shared" si="9"/>
        <v>374</v>
      </c>
      <c r="G25" s="25">
        <f t="shared" si="9"/>
        <v>371</v>
      </c>
      <c r="H25" s="16">
        <f t="shared" si="9"/>
        <v>413</v>
      </c>
      <c r="I25" s="16">
        <f t="shared" si="9"/>
        <v>407</v>
      </c>
      <c r="J25" s="16">
        <f>J24+J9</f>
        <v>74674</v>
      </c>
      <c r="K25" s="17">
        <f t="shared" si="3"/>
        <v>88.20754716981132</v>
      </c>
      <c r="L25" s="13">
        <f>H25*3.4/F25</f>
        <v>3.7545454545454549</v>
      </c>
      <c r="M25" s="26">
        <f>(M9+M24)/2</f>
        <v>3.1974999999999998</v>
      </c>
      <c r="N25" s="27">
        <f>D25/B25*100</f>
        <v>16.307692307692307</v>
      </c>
      <c r="O25" s="27">
        <v>15.3</v>
      </c>
      <c r="P25" s="28">
        <f>P24+P9</f>
        <v>413</v>
      </c>
      <c r="Q25" s="16">
        <f>Q24+Q9</f>
        <v>42</v>
      </c>
      <c r="R25" s="16">
        <f>R24+R9</f>
        <v>1</v>
      </c>
      <c r="S25" s="16">
        <f>S9+S24</f>
        <v>52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16370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3">
        <f>D25-E25</f>
        <v>1</v>
      </c>
      <c r="E26" s="104"/>
      <c r="F26" s="103">
        <f>F25-G25</f>
        <v>3</v>
      </c>
      <c r="G26" s="104"/>
      <c r="H26" s="105">
        <f>H25-I25</f>
        <v>6</v>
      </c>
      <c r="I26" s="106"/>
      <c r="J26" s="33"/>
      <c r="K26" s="34"/>
      <c r="L26" s="21"/>
      <c r="M26" s="21"/>
      <c r="N26" s="21"/>
      <c r="O26" s="21"/>
      <c r="P26" s="35"/>
      <c r="Q26" s="22" t="s">
        <v>41</v>
      </c>
      <c r="R26" s="22" t="s">
        <v>37</v>
      </c>
      <c r="S26" s="22" t="s">
        <v>83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23710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2022-07-06T03:49:06Z</cp:lastPrinted>
  <dcterms:created xsi:type="dcterms:W3CDTF">2020-08-31T08:55:27Z</dcterms:created>
  <dcterms:modified xsi:type="dcterms:W3CDTF">2022-07-06T03:52:44Z</dcterms:modified>
</cp:coreProperties>
</file>