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<sst xmlns="http://schemas.openxmlformats.org/spreadsheetml/2006/main" count="337" uniqueCount="88">
  <si>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</si>
  <si>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</si>
  <si>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</si>
  <si>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</si>
  <si>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</si>
  <si>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</si>
  <si>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</si>
  <si>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</si>
  <si>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</si>
  <si>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</si>
  <si>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</si>
  <si>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</si>
  <si>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</si>
  <si>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</si>
  <si>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</si>
  <si>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</si>
  <si>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</si>
  <si>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</si>
  <si>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</si>
  <si>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</si>
  <si>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</si>
  <si>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</si>
  <si>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</si>
  <si>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</si>
  <si>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</si>
  <si>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</si>
  <si>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</si>
  <si>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</si>
  <si>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</si>
  <si>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</si>
  <si>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</si>
  <si>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</si>
  <si>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</si>
  <si>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</si>
  <si>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</si>
  <si>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</si>
  <si>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</si>
  <si>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</si>
  <si>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</si>
  <si>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</si>
  <si>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</si>
  <si>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</si>
  <si>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</si>
  <si>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</si>
  <si>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</si>
  <si>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</si>
  <si>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</si>
  <si>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</si>
  <si>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</si>
  <si>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</si>
  <si>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</si>
  <si>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</si>
  <si>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</si>
  <si>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</si>
  <si>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</si>
  <si>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</si>
  <si>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</si>
  <si>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</si>
  <si>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</si>
  <si>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</si>
  <si>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</si>
  <si>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</si>
  <si>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</si>
  <si>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</si>
  <si>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</si>
  <si>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</si>
  <si>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</si>
  <si>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</si>
  <si>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</si>
  <si>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</si>
  <si>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</si>
  <si>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</si>
  <si>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</si>
  <si>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</si>
  <si>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</si>
  <si>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</si>
  <si>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</si>
  <si>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</si>
  <si>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</si>
  <si>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</si>
  <si>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</si>
  <si>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</si>
  <si>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71</t>
  </si>
  <si>
    <t>76</t>
  </si>
  <si>
    <t>379</t>
  </si>
  <si>
    <t>3,33</t>
  </si>
  <si>
    <t>7</t>
  </si>
  <si>
    <t>СВОДКА ПО НАДОЮ МОЛОКА ЗА 18.04.2022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</si>
</sst>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N11" sqref="N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61</v>
      </c>
      <c r="D4" s="113" t="s">
        <v>2</v>
      </c>
      <c r="E4" s="114"/>
      <c r="F4" s="114"/>
      <c r="G4" s="114"/>
      <c r="H4" s="114"/>
      <c r="I4" s="115"/>
      <c r="J4" s="109" t="s">
        <v>60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53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69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12</v>
      </c>
    </row>
    <row r="5" spans="1:194" ht="53.25" customHeight="1" thickBot="1">
      <c r="A5" s="110"/>
      <c r="B5" s="123"/>
      <c r="C5" s="110"/>
      <c r="D5" s="126" t="s">
        <v>58</v>
      </c>
      <c r="E5" s="127"/>
      <c r="F5" s="126" t="s">
        <v>59</v>
      </c>
      <c r="G5" s="127"/>
      <c r="H5" s="126" t="s">
        <v>64</v>
      </c>
      <c r="I5" s="127"/>
      <c r="J5" s="110"/>
      <c r="K5" s="117"/>
      <c r="L5" s="110"/>
      <c r="M5" s="110"/>
      <c r="N5" s="9" t="s">
        <v>57</v>
      </c>
      <c r="O5" s="9" t="s">
        <v>48</v>
      </c>
      <c r="P5" s="110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7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6" t="s">
        <v>19</v>
      </c>
      <c r="B6" s="57">
        <v>905</v>
      </c>
      <c r="C6" s="39">
        <v>25578</v>
      </c>
      <c r="D6" s="39">
        <v>241</v>
      </c>
      <c r="E6" s="39">
        <v>195</v>
      </c>
      <c r="F6" s="39">
        <v>233</v>
      </c>
      <c r="G6" s="39">
        <v>179</v>
      </c>
      <c r="H6" s="39">
        <v>268</v>
      </c>
      <c r="I6" s="39">
        <v>201</v>
      </c>
      <c r="J6" s="39">
        <v>27757</v>
      </c>
      <c r="K6" s="58">
        <v>94</v>
      </c>
      <c r="L6" s="13">
        <v>4.0999999999999996</v>
      </c>
      <c r="M6" s="59" t="s">
        <v>85</v>
      </c>
      <c r="N6" s="40">
        <v>26.6</v>
      </c>
      <c r="O6" s="60">
        <v>21.7</v>
      </c>
      <c r="P6" s="39">
        <f>H6</f>
        <v>268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5100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1390</v>
      </c>
      <c r="D8" s="39">
        <v>15</v>
      </c>
      <c r="E8" s="39">
        <v>21</v>
      </c>
      <c r="F8" s="39">
        <v>14</v>
      </c>
      <c r="G8" s="39">
        <v>17</v>
      </c>
      <c r="H8" s="39">
        <v>15</v>
      </c>
      <c r="I8" s="39">
        <v>18</v>
      </c>
      <c r="J8" s="39">
        <v>1333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8.4</v>
      </c>
      <c r="P8" s="39">
        <f>H8</f>
        <v>15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26968</v>
      </c>
      <c r="D9" s="72">
        <f t="shared" si="0"/>
        <v>256</v>
      </c>
      <c r="E9" s="16">
        <f t="shared" si="0"/>
        <v>232</v>
      </c>
      <c r="F9" s="16">
        <f t="shared" si="0"/>
        <v>247</v>
      </c>
      <c r="G9" s="16">
        <f t="shared" si="0"/>
        <v>210</v>
      </c>
      <c r="H9" s="16">
        <f t="shared" si="0"/>
        <v>283</v>
      </c>
      <c r="I9" s="16">
        <f t="shared" si="0"/>
        <v>233</v>
      </c>
      <c r="J9" s="70">
        <f t="shared" si="0"/>
        <v>29090</v>
      </c>
      <c r="K9" s="17">
        <f>F9/D9*100</f>
        <v>96.484375</v>
      </c>
      <c r="L9" s="13">
        <f>H9*3.4/F9</f>
        <v>3.8955465587044533</v>
      </c>
      <c r="M9" s="73">
        <f>(M6+M7+M8)/2</f>
        <v>3.24</v>
      </c>
      <c r="N9" s="55">
        <f>D9/B9*100</f>
        <v>22.164502164502164</v>
      </c>
      <c r="O9" s="55">
        <v>18</v>
      </c>
      <c r="P9" s="16">
        <f t="shared" ref="P9:U9" si="1">P6+P7+P8</f>
        <v>283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5670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5867</v>
      </c>
      <c r="D10" s="57">
        <v>70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5092</v>
      </c>
      <c r="K10" s="17">
        <v>79</v>
      </c>
      <c r="L10" s="13">
        <v>3.8</v>
      </c>
      <c r="M10" s="83">
        <v>3.2</v>
      </c>
      <c r="N10" s="40">
        <v>17</v>
      </c>
      <c r="O10" s="60">
        <v>17.8</v>
      </c>
      <c r="P10" s="39">
        <f t="shared" ref="P10:P17" si="2">H10</f>
        <v>61</v>
      </c>
      <c r="Q10" s="61">
        <v>18</v>
      </c>
      <c r="R10" s="39"/>
      <c r="S10" s="74" t="s">
        <v>76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1400</v>
      </c>
      <c r="DH10" s="67"/>
      <c r="DI10" s="67"/>
      <c r="DJ10" s="77">
        <v>0</v>
      </c>
      <c r="DN10" s="130"/>
    </row>
    <row r="11" spans="1:194" ht="21" customHeight="1" thickBot="1">
      <c r="A11" s="84" t="s">
        <v>28</v>
      </c>
      <c r="B11" s="82">
        <v>86</v>
      </c>
      <c r="C11" s="82">
        <v>871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767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2030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1696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1187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1051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ht="16.5" customHeight="1" thickBot="1">
      <c r="A16" s="15" t="s">
        <v>35</v>
      </c>
      <c r="B16" s="39">
        <v>215</v>
      </c>
      <c r="C16" s="39">
        <v>1541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1219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86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423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305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219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106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498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384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71</v>
      </c>
      <c r="B20" s="39">
        <v>60</v>
      </c>
      <c r="C20" s="39">
        <v>428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342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232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155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1070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1040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108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104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14767</v>
      </c>
      <c r="D24" s="42">
        <f>D10+D11+D12+D13+D14+D15+D16+D17+D18+D19+D20+D21+D22+D23</f>
        <v>162</v>
      </c>
      <c r="E24" s="42">
        <f t="shared" ref="E24:I24" si="10">E10+E11+E12+E13+E14+E15+E16+E17+E18+E19+E20+E21+E22+E23</f>
        <v>172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12464</v>
      </c>
      <c r="K24" s="17">
        <f t="shared" si="4"/>
        <v>79.012345679012341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11.211072664359861</v>
      </c>
      <c r="O24" s="44">
        <v>11.6</v>
      </c>
      <c r="P24" s="39">
        <f>P23+P22+P21+P20+P19+P18+P17+P16+P15+P14+P13+P12+P11+P10</f>
        <v>136</v>
      </c>
      <c r="Q24" s="45">
        <f>Q10+Q11+Q12+Q13+Q14+Q15+Q16+Q17+Q18+Q19+Q20+Q21+Q22+Q23</f>
        <v>23</v>
      </c>
      <c r="R24" s="45">
        <f t="shared" ref="R24" si="11">R10+R11+R12+R13+R14+R15+R16+R17+R18+R19+R20+R21+R23</f>
        <v>0</v>
      </c>
      <c r="S24" s="45">
        <f>S23+S22+S21+S20+S19+S18+S17+S16+S15+S14+S13+S12+S11+S10</f>
        <v>54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7100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41735</v>
      </c>
      <c r="D25" s="16">
        <f>D24+D9</f>
        <v>418</v>
      </c>
      <c r="E25" s="16">
        <f>E24+E9</f>
        <v>404</v>
      </c>
      <c r="F25" s="25">
        <f t="shared" si="14"/>
        <v>375</v>
      </c>
      <c r="G25" s="25">
        <f t="shared" si="14"/>
        <v>344</v>
      </c>
      <c r="H25" s="16">
        <f t="shared" si="14"/>
        <v>419</v>
      </c>
      <c r="I25" s="16">
        <f t="shared" si="14"/>
        <v>380</v>
      </c>
      <c r="J25" s="16">
        <f>J24+J9</f>
        <v>41554</v>
      </c>
      <c r="K25" s="17">
        <f t="shared" si="4"/>
        <v>89.712918660287073</v>
      </c>
      <c r="L25" s="13">
        <f>H25*3.4/F25</f>
        <v>3.7989333333333333</v>
      </c>
      <c r="M25" s="26">
        <f>(M9+M24)/2</f>
        <v>3.1654545454545455</v>
      </c>
      <c r="N25" s="27">
        <f>D25/B25*100</f>
        <v>16.076923076923077</v>
      </c>
      <c r="O25" s="27">
        <v>14.6</v>
      </c>
      <c r="P25" s="28">
        <f>P24+P9</f>
        <v>419</v>
      </c>
      <c r="Q25" s="16">
        <f>Q24+Q9</f>
        <v>100</v>
      </c>
      <c r="R25" s="16">
        <f>R24+R9</f>
        <v>3</v>
      </c>
      <c r="S25" s="16">
        <f t="shared" ref="S25:U25" si="15">S9+S24</f>
        <v>143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12770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3">
        <f>D25-E25</f>
        <v>14</v>
      </c>
      <c r="E26" s="104"/>
      <c r="F26" s="103">
        <f>F25-G25</f>
        <v>31</v>
      </c>
      <c r="G26" s="104"/>
      <c r="H26" s="105">
        <f>H25-I25</f>
        <v>39</v>
      </c>
      <c r="I26" s="106"/>
      <c r="J26" s="33"/>
      <c r="K26" s="34"/>
      <c r="L26" s="21" t="s">
        <v>29</v>
      </c>
      <c r="M26" s="21"/>
      <c r="N26" s="21"/>
      <c r="O26" s="21"/>
      <c r="P26" s="35"/>
      <c r="Q26" s="22" t="s">
        <v>82</v>
      </c>
      <c r="R26" s="22" t="s">
        <v>38</v>
      </c>
      <c r="S26" s="22" t="s">
        <v>83</v>
      </c>
      <c r="T26" s="22" t="s">
        <v>68</v>
      </c>
      <c r="U26" s="22" t="s">
        <v>84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1405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2022-04-19T03:08:48Z</cp:lastPrinted>
  <dcterms:created xsi:type="dcterms:W3CDTF">2020-08-31T08:55:27Z</dcterms:created>
  <dcterms:modified xsi:type="dcterms:W3CDTF">2022-04-19T03:16:26Z</dcterms:modified>
</cp:coreProperties>
</file>