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<sst xmlns="http://schemas.openxmlformats.org/spreadsheetml/2006/main" count="239" uniqueCount="85">
  <si>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</si>
  <si>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</si>
  <si>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</si>
  <si>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</si>
  <si>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</si>
  <si>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</si>
  <si>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</si>
  <si>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</si>
  <si>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</si>
  <si>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</si>
  <si>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</si>
  <si>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</si>
  <si>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</si>
  <si>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</si>
  <si>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</si>
  <si>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</si>
  <si>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</si>
  <si>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</si>
  <si>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</si>
  <si>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</si>
  <si>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</si>
  <si>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</si>
  <si>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</si>
  <si>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</si>
  <si>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</si>
  <si>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</si>
  <si>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</si>
  <si>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</si>
  <si>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</si>
  <si>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</si>
  <si>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</si>
  <si>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</si>
  <si>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</si>
  <si>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</si>
  <si>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</si>
  <si>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</si>
  <si>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</si>
  <si>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</si>
  <si>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</si>
  <si>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</si>
  <si>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</si>
  <si>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</si>
  <si>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</si>
  <si>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</si>
  <si>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</si>
  <si>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</si>
  <si>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</si>
  <si>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</si>
  <si>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</si>
  <si>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</si>
  <si>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</si>
  <si>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</si>
  <si>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</si>
  <si>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</si>
  <si>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</si>
  <si>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</si>
  <si>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</si>
  <si>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</si>
  <si>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</si>
  <si>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</si>
  <si>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</si>
  <si>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</si>
  <si>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</si>
  <si>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</si>
  <si>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</si>
  <si>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</si>
  <si>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</si>
  <si>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</si>
  <si>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</si>
  <si>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</si>
  <si>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</si>
  <si>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</si>
  <si>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</si>
  <si>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</si>
  <si>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</si>
  <si>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</si>
  <si>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</si>
  <si>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</si>
  <si>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</si>
  <si>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72</t>
  </si>
  <si>
    <t>49</t>
  </si>
  <si>
    <t>31</t>
  </si>
  <si>
    <t>СВОДКА ПО НАДОЮ МОЛОКА ЗА 08.08.2022 года</t>
  </si>
  <si>
    <t>3,37</t>
  </si>
  <si>
    <t>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</si>
</sst>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90" zoomScaleNormal="75" zoomScaleSheetLayoutView="90" workbookViewId="0">
      <selection activeCell="O24" sqref="O2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0" t="s">
        <v>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4" ht="12.75" customHeight="1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9" t="s">
        <v>0</v>
      </c>
      <c r="B4" s="122" t="s">
        <v>1</v>
      </c>
      <c r="C4" s="109" t="s">
        <v>60</v>
      </c>
      <c r="D4" s="113" t="s">
        <v>2</v>
      </c>
      <c r="E4" s="114"/>
      <c r="F4" s="114"/>
      <c r="G4" s="114"/>
      <c r="H4" s="114"/>
      <c r="I4" s="115"/>
      <c r="J4" s="109" t="s">
        <v>59</v>
      </c>
      <c r="K4" s="116" t="s">
        <v>3</v>
      </c>
      <c r="L4" s="109" t="s">
        <v>4</v>
      </c>
      <c r="M4" s="109" t="s">
        <v>5</v>
      </c>
      <c r="N4" s="128" t="s">
        <v>6</v>
      </c>
      <c r="O4" s="129"/>
      <c r="P4" s="109" t="s">
        <v>52</v>
      </c>
      <c r="Q4" s="111" t="s">
        <v>7</v>
      </c>
      <c r="R4" s="112"/>
      <c r="S4" s="113" t="s">
        <v>8</v>
      </c>
      <c r="T4" s="114"/>
      <c r="U4" s="115"/>
      <c r="V4" s="116" t="s">
        <v>9</v>
      </c>
      <c r="W4" s="118" t="s">
        <v>70</v>
      </c>
      <c r="X4" s="119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7" t="s">
        <v>10</v>
      </c>
      <c r="DH4" s="107" t="s">
        <v>10</v>
      </c>
      <c r="DI4" s="107" t="s">
        <v>11</v>
      </c>
      <c r="DJ4" s="124" t="s">
        <v>77</v>
      </c>
    </row>
    <row r="5" spans="1:194" ht="53.25" customHeight="1" thickBot="1">
      <c r="A5" s="110"/>
      <c r="B5" s="123"/>
      <c r="C5" s="110"/>
      <c r="D5" s="126" t="s">
        <v>57</v>
      </c>
      <c r="E5" s="127"/>
      <c r="F5" s="126" t="s">
        <v>58</v>
      </c>
      <c r="G5" s="127"/>
      <c r="H5" s="126" t="s">
        <v>63</v>
      </c>
      <c r="I5" s="127"/>
      <c r="J5" s="110"/>
      <c r="K5" s="117"/>
      <c r="L5" s="110"/>
      <c r="M5" s="110"/>
      <c r="N5" s="9" t="s">
        <v>56</v>
      </c>
      <c r="O5" s="9" t="s">
        <v>47</v>
      </c>
      <c r="P5" s="110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7"/>
      <c r="W5" s="102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8"/>
      <c r="DH5" s="108"/>
      <c r="DI5" s="108"/>
      <c r="DJ5" s="125"/>
    </row>
    <row r="6" spans="1:194" ht="23.25" customHeight="1" thickBot="1">
      <c r="A6" s="57" t="s">
        <v>18</v>
      </c>
      <c r="B6" s="58">
        <v>920</v>
      </c>
      <c r="C6" s="39">
        <v>52598</v>
      </c>
      <c r="D6" s="39">
        <v>221</v>
      </c>
      <c r="E6" s="39">
        <v>176</v>
      </c>
      <c r="F6" s="39">
        <v>207</v>
      </c>
      <c r="G6" s="39">
        <v>162</v>
      </c>
      <c r="H6" s="39">
        <v>229</v>
      </c>
      <c r="I6" s="39">
        <v>178</v>
      </c>
      <c r="J6" s="39">
        <v>56648</v>
      </c>
      <c r="K6" s="59">
        <v>94</v>
      </c>
      <c r="L6" s="13">
        <v>3.7</v>
      </c>
      <c r="M6" s="60" t="s">
        <v>83</v>
      </c>
      <c r="N6" s="40">
        <v>24</v>
      </c>
      <c r="O6" s="61">
        <v>19.5</v>
      </c>
      <c r="P6" s="39">
        <f>H6</f>
        <v>229</v>
      </c>
      <c r="Q6" s="62">
        <v>65</v>
      </c>
      <c r="R6" s="63" t="s">
        <v>84</v>
      </c>
      <c r="S6" s="58">
        <v>46</v>
      </c>
      <c r="T6" s="64">
        <v>1</v>
      </c>
      <c r="U6" s="65">
        <v>293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19</v>
      </c>
      <c r="J7" s="39"/>
      <c r="K7" s="59"/>
      <c r="L7" s="13"/>
      <c r="M7" s="60"/>
      <c r="N7" s="40"/>
      <c r="O7" s="61">
        <v>14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4139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3111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1220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56737</v>
      </c>
      <c r="D9" s="72">
        <f>D6+D7+D8</f>
        <v>241</v>
      </c>
      <c r="E9" s="16">
        <f t="shared" si="0"/>
        <v>223</v>
      </c>
      <c r="F9" s="16">
        <f t="shared" si="0"/>
        <v>222</v>
      </c>
      <c r="G9" s="16">
        <f t="shared" si="0"/>
        <v>203</v>
      </c>
      <c r="H9" s="16">
        <f t="shared" si="0"/>
        <v>244</v>
      </c>
      <c r="I9" s="16">
        <f t="shared" si="0"/>
        <v>221</v>
      </c>
      <c r="J9" s="71">
        <f t="shared" si="0"/>
        <v>59759</v>
      </c>
      <c r="K9" s="17">
        <f>F9/D9*100</f>
        <v>92.116182572614107</v>
      </c>
      <c r="L9" s="13">
        <f>H9*3.4/F9</f>
        <v>3.736936936936937</v>
      </c>
      <c r="M9" s="73">
        <f>(M6+M7+M8)/2</f>
        <v>3.26</v>
      </c>
      <c r="N9" s="74">
        <f>D9/B9*100</f>
        <v>20.598290598290596</v>
      </c>
      <c r="O9" s="74">
        <v>17.3</v>
      </c>
      <c r="P9" s="16">
        <f>P6+P7+P8</f>
        <v>244</v>
      </c>
      <c r="Q9" s="16">
        <f>Q8+Q7+Q6</f>
        <v>65</v>
      </c>
      <c r="R9" s="16">
        <f>R8+R7+R6</f>
        <v>32</v>
      </c>
      <c r="S9" s="16">
        <f>S8+S7+S6</f>
        <v>51</v>
      </c>
      <c r="T9" s="16">
        <f>T8+T7+T6</f>
        <v>1</v>
      </c>
      <c r="U9" s="16">
        <f>U6+U7+U8</f>
        <v>309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s="131" customFormat="1" ht="18.75" customHeight="1" thickBot="1">
      <c r="A10" s="15" t="s">
        <v>26</v>
      </c>
      <c r="B10" s="39">
        <v>410</v>
      </c>
      <c r="C10" s="75">
        <v>13223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11000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/>
      <c r="DK10" s="1"/>
      <c r="DL10" s="130"/>
      <c r="DM10" s="130"/>
      <c r="DN10" s="132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130"/>
      <c r="FG10" s="130"/>
      <c r="FH10" s="130"/>
      <c r="FI10" s="130"/>
      <c r="FJ10" s="130"/>
      <c r="FK10" s="130"/>
      <c r="FL10" s="130"/>
      <c r="FM10" s="130"/>
      <c r="FN10" s="130"/>
      <c r="FO10" s="130"/>
      <c r="FP10" s="130"/>
      <c r="FQ10" s="130"/>
      <c r="FR10" s="130"/>
      <c r="FS10" s="130"/>
      <c r="FT10" s="130"/>
      <c r="FU10" s="130"/>
      <c r="FV10" s="130"/>
      <c r="FW10" s="130"/>
      <c r="FX10" s="130"/>
      <c r="FY10" s="130"/>
      <c r="FZ10" s="130"/>
      <c r="GA10" s="130"/>
      <c r="GB10" s="130"/>
      <c r="GC10" s="130"/>
      <c r="GD10" s="130"/>
      <c r="GE10" s="130"/>
      <c r="GF10" s="130"/>
      <c r="GG10" s="130"/>
      <c r="GH10" s="130"/>
      <c r="GI10" s="130"/>
      <c r="GJ10" s="130"/>
      <c r="GK10" s="130"/>
      <c r="GL10" s="130"/>
    </row>
    <row r="11" spans="1:194" s="131" customFormat="1" ht="18" customHeight="1" thickBot="1">
      <c r="A11" s="81" t="s">
        <v>27</v>
      </c>
      <c r="B11" s="75">
        <v>82</v>
      </c>
      <c r="C11" s="75">
        <v>1955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1799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30" t="s">
        <v>28</v>
      </c>
      <c r="DM11" s="130"/>
      <c r="DN11" s="130"/>
      <c r="DO11" s="130"/>
      <c r="DP11" s="130"/>
      <c r="DQ11" s="130"/>
      <c r="DR11" s="130"/>
      <c r="DS11" s="130"/>
      <c r="DT11" s="130"/>
      <c r="DU11" s="130"/>
      <c r="DV11" s="130"/>
      <c r="DW11" s="130"/>
      <c r="DX11" s="130"/>
      <c r="DY11" s="130"/>
      <c r="DZ11" s="130"/>
      <c r="EA11" s="130"/>
      <c r="EB11" s="130"/>
      <c r="EC11" s="130"/>
      <c r="ED11" s="130"/>
      <c r="EE11" s="130"/>
      <c r="EF11" s="130"/>
      <c r="EG11" s="130"/>
      <c r="EH11" s="130"/>
      <c r="EI11" s="130"/>
      <c r="EJ11" s="130"/>
      <c r="EK11" s="130"/>
      <c r="EL11" s="130"/>
      <c r="EM11" s="130"/>
      <c r="EN11" s="130"/>
      <c r="EO11" s="130"/>
      <c r="EP11" s="130"/>
      <c r="EQ11" s="130"/>
      <c r="ER11" s="130"/>
      <c r="ES11" s="130"/>
      <c r="ET11" s="130"/>
      <c r="EU11" s="130"/>
      <c r="EV11" s="130"/>
      <c r="EW11" s="130"/>
      <c r="EX11" s="130"/>
      <c r="EY11" s="130"/>
      <c r="EZ11" s="130"/>
      <c r="FA11" s="130"/>
      <c r="FB11" s="130"/>
      <c r="FC11" s="130"/>
      <c r="FD11" s="130"/>
      <c r="FE11" s="130"/>
      <c r="FF11" s="130"/>
      <c r="FG11" s="130"/>
      <c r="FH11" s="130"/>
      <c r="FI11" s="130"/>
      <c r="FJ11" s="130"/>
      <c r="FK11" s="130"/>
      <c r="FL11" s="130"/>
      <c r="FM11" s="130"/>
      <c r="FN11" s="130"/>
      <c r="FO11" s="130"/>
      <c r="FP11" s="130"/>
      <c r="FQ11" s="130"/>
      <c r="FR11" s="130"/>
      <c r="FS11" s="130"/>
      <c r="FT11" s="130"/>
      <c r="FU11" s="130"/>
      <c r="FV11" s="130"/>
      <c r="FW11" s="130"/>
      <c r="FX11" s="130"/>
      <c r="FY11" s="130"/>
      <c r="FZ11" s="130"/>
      <c r="GA11" s="130"/>
      <c r="GB11" s="130"/>
      <c r="GC11" s="130"/>
      <c r="GD11" s="130"/>
      <c r="GE11" s="130"/>
      <c r="GF11" s="130"/>
      <c r="GG11" s="130"/>
      <c r="GH11" s="130"/>
      <c r="GI11" s="130"/>
      <c r="GJ11" s="130"/>
      <c r="GK11" s="130"/>
      <c r="GL11" s="130"/>
    </row>
    <row r="12" spans="1:194" s="100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s="131" customFormat="1" ht="18.75" customHeight="1" thickBot="1">
      <c r="A13" s="92" t="s">
        <v>29</v>
      </c>
      <c r="B13" s="75">
        <v>120</v>
      </c>
      <c r="C13" s="75">
        <v>4292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3511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</row>
    <row r="14" spans="1:194" s="131" customFormat="1" ht="19.5" customHeight="1" thickBot="1">
      <c r="A14" s="15" t="s">
        <v>31</v>
      </c>
      <c r="B14" s="39">
        <v>105</v>
      </c>
      <c r="C14" s="39">
        <v>2559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2280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1"/>
    </row>
    <row r="16" spans="1:194" s="131" customFormat="1" ht="16.5" customHeight="1" thickBot="1">
      <c r="A16" s="15" t="s">
        <v>34</v>
      </c>
      <c r="B16" s="39">
        <v>204</v>
      </c>
      <c r="C16" s="39">
        <v>3420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3011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41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  <c r="DK16" s="1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</row>
    <row r="17" spans="1:194" s="131" customFormat="1" ht="17.25" customHeight="1" thickBot="1">
      <c r="A17" s="15" t="s">
        <v>36</v>
      </c>
      <c r="B17" s="39">
        <v>115</v>
      </c>
      <c r="C17" s="39">
        <v>1123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816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  <c r="DK17" s="1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</row>
    <row r="18" spans="1:194" s="131" customFormat="1" ht="18" customHeight="1" thickBot="1">
      <c r="A18" s="15" t="s">
        <v>38</v>
      </c>
      <c r="B18" s="58">
        <v>75</v>
      </c>
      <c r="C18" s="58">
        <v>412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298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  <c r="DK18" s="1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</row>
    <row r="19" spans="1:194" s="131" customFormat="1" ht="18" customHeight="1" thickBot="1">
      <c r="A19" s="15" t="s">
        <v>39</v>
      </c>
      <c r="B19" s="39">
        <v>104</v>
      </c>
      <c r="C19" s="39">
        <v>1400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1043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  <c r="DK19" s="1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</row>
    <row r="20" spans="1:194" s="131" customFormat="1" ht="18" customHeight="1" thickBot="1">
      <c r="A20" s="15" t="s">
        <v>67</v>
      </c>
      <c r="B20" s="39">
        <v>60</v>
      </c>
      <c r="C20" s="39">
        <v>1022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790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  <c r="DK20" s="1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</row>
    <row r="21" spans="1:194" s="131" customFormat="1" ht="18" customHeight="1" thickBot="1">
      <c r="A21" s="15" t="s">
        <v>55</v>
      </c>
      <c r="B21" s="39">
        <v>25</v>
      </c>
      <c r="C21" s="39">
        <v>730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658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  <c r="DK21" s="1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</row>
    <row r="22" spans="1:194" s="131" customFormat="1" ht="18" customHeight="1" thickBot="1">
      <c r="A22" s="15" t="s">
        <v>42</v>
      </c>
      <c r="B22" s="58">
        <v>80</v>
      </c>
      <c r="C22" s="58">
        <v>2681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2255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  <c r="DK22" s="1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</row>
    <row r="23" spans="1:194" s="131" customFormat="1" ht="20.25" customHeight="1" thickBot="1">
      <c r="A23" s="15" t="s">
        <v>50</v>
      </c>
      <c r="B23" s="58">
        <v>50</v>
      </c>
      <c r="C23" s="58">
        <v>484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326</v>
      </c>
      <c r="K23" s="17">
        <f>F23/D23*100</f>
        <v>66.666666666666657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33594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118</v>
      </c>
      <c r="G24" s="42">
        <f>G23+G22+G21+G20+G19+G18+G17+G16+G15+G14+G13+G11+G10</f>
        <v>136</v>
      </c>
      <c r="H24" s="42">
        <f>H23+H22+H21+H20+H19+H18+H17+H16+H15+H14+H13+H12+H11+H10</f>
        <v>126</v>
      </c>
      <c r="I24" s="42">
        <f>I10+I11+I12+I13+I14+I15+I16+I17+I18+I19+I20+I21+I22+I23</f>
        <v>147</v>
      </c>
      <c r="J24" s="42">
        <f>J23+J22+J21+J20+J19+J18+J17+J16+J15+J14+J13+J11+J10</f>
        <v>27990</v>
      </c>
      <c r="K24" s="17">
        <f t="shared" si="3"/>
        <v>81.944444444444443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126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90331</v>
      </c>
      <c r="D25" s="16">
        <f>D24+D9</f>
        <v>385</v>
      </c>
      <c r="E25" s="16">
        <f>E24+E9</f>
        <v>381</v>
      </c>
      <c r="F25" s="25">
        <f t="shared" si="9"/>
        <v>340</v>
      </c>
      <c r="G25" s="25">
        <f t="shared" si="9"/>
        <v>339</v>
      </c>
      <c r="H25" s="16">
        <f t="shared" si="9"/>
        <v>370</v>
      </c>
      <c r="I25" s="16">
        <f t="shared" si="9"/>
        <v>368</v>
      </c>
      <c r="J25" s="16">
        <f>J24+J9</f>
        <v>87749</v>
      </c>
      <c r="K25" s="17">
        <f t="shared" si="3"/>
        <v>88.311688311688314</v>
      </c>
      <c r="L25" s="13">
        <f>H25*3.4/F25</f>
        <v>3.7</v>
      </c>
      <c r="M25" s="26">
        <f>(M9+M24)/2</f>
        <v>3.1754545454545453</v>
      </c>
      <c r="N25" s="27">
        <f>D25/B25*100</f>
        <v>14.807692307692308</v>
      </c>
      <c r="O25" s="27">
        <v>13.8</v>
      </c>
      <c r="P25" s="28">
        <f>P24+P9</f>
        <v>370</v>
      </c>
      <c r="Q25" s="16">
        <f>Q24+Q9</f>
        <v>68</v>
      </c>
      <c r="R25" s="16">
        <f>R24+R9</f>
        <v>32</v>
      </c>
      <c r="S25" s="16">
        <f>S9+S24</f>
        <v>64</v>
      </c>
      <c r="T25" s="16">
        <f>T9+T24</f>
        <v>1</v>
      </c>
      <c r="U25" s="16">
        <f>U9+U24</f>
        <v>504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18970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3">
        <f>D25-E25</f>
        <v>4</v>
      </c>
      <c r="E26" s="104"/>
      <c r="F26" s="103">
        <f>F25-G25</f>
        <v>1</v>
      </c>
      <c r="G26" s="104"/>
      <c r="H26" s="105">
        <f>H25-I25</f>
        <v>2</v>
      </c>
      <c r="I26" s="106"/>
      <c r="J26" s="33"/>
      <c r="K26" s="34"/>
      <c r="L26" s="21"/>
      <c r="M26" s="21"/>
      <c r="N26" s="21"/>
      <c r="O26" s="21"/>
      <c r="P26" s="35"/>
      <c r="Q26" s="22" t="s">
        <v>79</v>
      </c>
      <c r="R26" s="22" t="s">
        <v>80</v>
      </c>
      <c r="S26" s="22" t="s">
        <v>81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24775</v>
      </c>
      <c r="DH26" s="14"/>
      <c r="DI26" s="14"/>
      <c r="DJ26" s="14">
        <v>26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2022-08-09T03:36:27Z</cp:lastPrinted>
  <dcterms:created xsi:type="dcterms:W3CDTF">2020-08-31T08:55:27Z</dcterms:created>
  <dcterms:modified xsi:type="dcterms:W3CDTF">2022-08-09T03:37:20Z</dcterms:modified>
</cp:coreProperties>
</file>