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<sst xmlns="http://schemas.openxmlformats.org/spreadsheetml/2006/main" count="233" uniqueCount="85">
  <si>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</si>
  <si>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</si>
  <si>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</si>
  <si>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</si>
  <si>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</si>
  <si>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</si>
  <si>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</si>
  <si>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</si>
  <si>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</si>
  <si>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</si>
  <si>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</si>
  <si>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</si>
  <si>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</si>
  <si>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</si>
  <si>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</si>
  <si>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</si>
  <si>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</si>
  <si>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</si>
  <si>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</si>
  <si>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</si>
  <si>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</si>
  <si>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</si>
  <si>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</si>
  <si>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</si>
  <si>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</si>
  <si>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</si>
  <si>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</si>
  <si>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</si>
  <si>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</si>
  <si>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</si>
  <si>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</si>
  <si>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</si>
  <si>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</si>
  <si>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</si>
  <si>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</si>
  <si>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</si>
  <si>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</si>
  <si>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</si>
  <si>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</si>
  <si>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</si>
  <si>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</si>
  <si>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</si>
  <si>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</si>
  <si>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</si>
  <si>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</si>
  <si>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</si>
  <si>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</si>
  <si>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</si>
  <si>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</si>
  <si>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</si>
  <si>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</si>
  <si>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</si>
  <si>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</si>
  <si>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</si>
  <si>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</si>
  <si>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</si>
  <si>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</si>
  <si>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</si>
  <si>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</si>
  <si>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</si>
  <si>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</si>
  <si>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</si>
  <si>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</si>
  <si>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</si>
  <si>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</si>
  <si>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</si>
  <si>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</si>
  <si>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</si>
  <si>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</si>
  <si>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</si>
  <si>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</si>
  <si>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</si>
  <si>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</si>
  <si>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</si>
  <si>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</si>
  <si>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</si>
  <si>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23</t>
  </si>
  <si>
    <t>497</t>
  </si>
  <si>
    <t>13</t>
  </si>
  <si>
    <t>20</t>
  </si>
  <si>
    <t>2-2</t>
  </si>
  <si>
    <t>162</t>
  </si>
  <si>
    <t>5-4</t>
  </si>
  <si>
    <t>СВОДКА ПО НАДОЮ МОЛОКА ЗА 31.05.2023 года</t>
  </si>
  <si>
    <t>99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</si>
</sst>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25" sqref="DG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5" t="s">
        <v>52</v>
      </c>
      <c r="O5" s="115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41692</v>
      </c>
      <c r="D6" s="32">
        <v>252</v>
      </c>
      <c r="E6" s="32">
        <v>241</v>
      </c>
      <c r="F6" s="32">
        <v>244</v>
      </c>
      <c r="G6" s="32">
        <v>243</v>
      </c>
      <c r="H6" s="32">
        <v>275</v>
      </c>
      <c r="I6" s="32">
        <v>279</v>
      </c>
      <c r="J6" s="65">
        <v>45894</v>
      </c>
      <c r="K6" s="86">
        <v>95</v>
      </c>
      <c r="L6" s="33">
        <v>3.8</v>
      </c>
      <c r="M6" s="87" t="s">
        <v>56</v>
      </c>
      <c r="N6" s="34">
        <v>26.5</v>
      </c>
      <c r="O6" s="66">
        <v>26.6</v>
      </c>
      <c r="P6" s="32">
        <f>H6</f>
        <v>275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6700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2431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2190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>
        <v>9</v>
      </c>
      <c r="R7" s="89"/>
      <c r="S7" s="67">
        <v>18</v>
      </c>
      <c r="T7" s="68"/>
      <c r="U7" s="90">
        <v>10</v>
      </c>
      <c r="V7" s="91" t="s">
        <v>80</v>
      </c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44123</v>
      </c>
      <c r="D8" s="75">
        <f t="shared" si="0"/>
        <v>274</v>
      </c>
      <c r="E8" s="35">
        <f t="shared" si="0"/>
        <v>261</v>
      </c>
      <c r="F8" s="35">
        <f>F6+F7</f>
        <v>265</v>
      </c>
      <c r="G8" s="35">
        <f t="shared" si="0"/>
        <v>259</v>
      </c>
      <c r="H8" s="35">
        <f t="shared" si="0"/>
        <v>297</v>
      </c>
      <c r="I8" s="35">
        <f t="shared" si="0"/>
        <v>295</v>
      </c>
      <c r="J8" s="73">
        <f t="shared" si="0"/>
        <v>48084</v>
      </c>
      <c r="K8" s="76">
        <f>F8/D8*100</f>
        <v>96.715328467153284</v>
      </c>
      <c r="L8" s="33">
        <f>H8*3.4/F8</f>
        <v>3.8105660377358488</v>
      </c>
      <c r="M8" s="77">
        <f>(M6+M7)/2</f>
        <v>3.25</v>
      </c>
      <c r="N8" s="78">
        <f>D8/B8*100</f>
        <v>22.833333333333332</v>
      </c>
      <c r="O8" s="78">
        <v>22.8</v>
      </c>
      <c r="P8" s="35">
        <f>P6+P7</f>
        <v>297</v>
      </c>
      <c r="Q8" s="35">
        <f>Q7+Q6</f>
        <v>105</v>
      </c>
      <c r="R8" s="35">
        <f>R7+R6</f>
        <v>1</v>
      </c>
      <c r="S8" s="35">
        <f>S7+S6</f>
        <v>97</v>
      </c>
      <c r="T8" s="35">
        <f>T7+T6</f>
        <v>8</v>
      </c>
      <c r="U8" s="35">
        <f>U6+U7</f>
        <v>190</v>
      </c>
      <c r="V8" s="36" t="s">
        <v>80</v>
      </c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7850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7931</v>
      </c>
      <c r="D9" s="67">
        <v>62</v>
      </c>
      <c r="E9" s="67">
        <v>65</v>
      </c>
      <c r="F9" s="67">
        <v>44</v>
      </c>
      <c r="G9" s="67">
        <v>50</v>
      </c>
      <c r="H9" s="67">
        <v>50</v>
      </c>
      <c r="I9" s="67">
        <v>56</v>
      </c>
      <c r="J9" s="65">
        <v>6918</v>
      </c>
      <c r="K9" s="39">
        <v>73</v>
      </c>
      <c r="L9" s="33">
        <v>3.8</v>
      </c>
      <c r="M9" s="97">
        <v>3.4</v>
      </c>
      <c r="N9" s="34">
        <v>15.1</v>
      </c>
      <c r="O9" s="66">
        <v>15.1</v>
      </c>
      <c r="P9" s="32">
        <f t="shared" ref="P9:P12" si="1">H9</f>
        <v>50</v>
      </c>
      <c r="Q9" s="88">
        <v>11</v>
      </c>
      <c r="R9" s="32"/>
      <c r="S9" s="81" t="s">
        <v>79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2229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2068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>
        <v>1</v>
      </c>
      <c r="R10" s="103"/>
      <c r="S10" s="26" t="s">
        <v>75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4332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4660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13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1899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1602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68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2380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2070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4</v>
      </c>
      <c r="R14" s="32"/>
      <c r="S14" s="81" t="s">
        <v>78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529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411</v>
      </c>
      <c r="K15" s="39">
        <f t="shared" si="4"/>
        <v>83.333333333333343</v>
      </c>
      <c r="L15" s="33">
        <f t="shared" si="2"/>
        <v>3.4</v>
      </c>
      <c r="M15" s="83" t="s">
        <v>27</v>
      </c>
      <c r="N15" s="34">
        <f t="shared" si="3"/>
        <v>5.2173913043478262</v>
      </c>
      <c r="O15" s="66">
        <v>6.1</v>
      </c>
      <c r="P15" s="32">
        <f t="shared" ref="P15" si="5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182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182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15</v>
      </c>
      <c r="O16" s="66">
        <v>3.8</v>
      </c>
      <c r="P16" s="112">
        <f t="shared" ref="P16:P19" si="6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778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638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640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499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0.25" customHeight="1" thickBot="1">
      <c r="A19" s="80" t="s">
        <v>40</v>
      </c>
      <c r="B19" s="65">
        <v>39</v>
      </c>
      <c r="C19" s="65">
        <v>450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330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21350</v>
      </c>
      <c r="D22" s="42">
        <f>D9+D10+D11+D12+D13+D14+D15+D16+D17+D18+D19+D20+D21</f>
        <v>168</v>
      </c>
      <c r="E22" s="42">
        <f>E9+E10+E11+E12+E13+E14+E15+E16+E17+E18+E19+E20+E21</f>
        <v>169</v>
      </c>
      <c r="F22" s="42">
        <f>F9+F10+F11+F12+F13+F14+F15+F16+F17+F18+F19+F20+F21</f>
        <v>138</v>
      </c>
      <c r="G22" s="42">
        <f>G21+G20+G19+G18+G17+G16+G15+G14+G13+G12+G11+G10+G9</f>
        <v>133</v>
      </c>
      <c r="H22" s="42">
        <f>H21+H20+H19+H18+H17+H16+H15+H14+H13+H12+H11+H10+H9</f>
        <v>149</v>
      </c>
      <c r="I22" s="42">
        <f>I21+I20+I19+I18+I17+I16+I15+I14+I13+I12+I11+I10+I9</f>
        <v>143</v>
      </c>
      <c r="J22" s="41">
        <f>J21+J20+J19+J18+J17+J16+J15+J14+J13+J12+J11+J10+J9</f>
        <v>19378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11.7</v>
      </c>
      <c r="P22" s="32">
        <f>P21+P20+P19+P18+P17+P16+P15+P14+P13+P12+P11+P10+P9</f>
        <v>149</v>
      </c>
      <c r="Q22" s="32">
        <f t="shared" ref="Q22:U22" si="7">Q21+Q20+Q19+Q18+Q17+Q16+Q15+Q14+Q13+Q12+Q11+Q10+Q9</f>
        <v>29</v>
      </c>
      <c r="R22" s="32">
        <f t="shared" si="7"/>
        <v>0</v>
      </c>
      <c r="S22" s="32">
        <f t="shared" si="7"/>
        <v>66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65473</v>
      </c>
      <c r="D23" s="35">
        <f t="shared" ref="D23:J23" si="8">D22+D8</f>
        <v>442</v>
      </c>
      <c r="E23" s="35">
        <f t="shared" si="8"/>
        <v>430</v>
      </c>
      <c r="F23" s="55">
        <f t="shared" si="8"/>
        <v>403</v>
      </c>
      <c r="G23" s="55">
        <f t="shared" si="8"/>
        <v>392</v>
      </c>
      <c r="H23" s="35">
        <f t="shared" si="8"/>
        <v>446</v>
      </c>
      <c r="I23" s="35">
        <f t="shared" si="8"/>
        <v>438</v>
      </c>
      <c r="J23" s="37">
        <f t="shared" si="8"/>
        <v>67462</v>
      </c>
      <c r="K23" s="39">
        <f t="shared" si="4"/>
        <v>91.17647058823529</v>
      </c>
      <c r="L23" s="33">
        <f>H23*3.4/F23</f>
        <v>3.762779156327543</v>
      </c>
      <c r="M23" s="56">
        <f>(M8+M22)/2</f>
        <v>3.1894999999999998</v>
      </c>
      <c r="N23" s="57">
        <f>D23/B23*100</f>
        <v>17.539682539682538</v>
      </c>
      <c r="O23" s="57">
        <v>16.5</v>
      </c>
      <c r="P23" s="58">
        <f>P22+P8</f>
        <v>446</v>
      </c>
      <c r="Q23" s="35">
        <f>Q22+Q8</f>
        <v>134</v>
      </c>
      <c r="R23" s="35">
        <f>R22+R8</f>
        <v>1</v>
      </c>
      <c r="S23" s="35">
        <f>S8+S22</f>
        <v>163</v>
      </c>
      <c r="T23" s="35">
        <f>T8+T22</f>
        <v>8</v>
      </c>
      <c r="U23" s="35">
        <f>U8+U22</f>
        <v>392</v>
      </c>
      <c r="V23" s="36" t="s">
        <v>80</v>
      </c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12</v>
      </c>
      <c r="E24" s="137"/>
      <c r="F24" s="136">
        <f>F23-G23</f>
        <v>11</v>
      </c>
      <c r="G24" s="137"/>
      <c r="H24" s="138">
        <f>H23-I23</f>
        <v>8</v>
      </c>
      <c r="I24" s="139"/>
      <c r="J24" s="14"/>
      <c r="K24" s="23"/>
      <c r="L24" s="24"/>
      <c r="M24" s="24"/>
      <c r="N24" s="24"/>
      <c r="O24" s="24"/>
      <c r="P24" s="25"/>
      <c r="Q24" s="26" t="s">
        <v>84</v>
      </c>
      <c r="R24" s="26" t="s">
        <v>75</v>
      </c>
      <c r="S24" s="26" t="s">
        <v>81</v>
      </c>
      <c r="T24" s="26" t="s">
        <v>76</v>
      </c>
      <c r="U24" s="26" t="s">
        <v>77</v>
      </c>
      <c r="V24" s="26" t="s">
        <v>82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15845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2023-06-01T03:42:59Z</cp:lastPrinted>
  <dcterms:created xsi:type="dcterms:W3CDTF">2020-08-31T08:55:27Z</dcterms:created>
  <dcterms:modified xsi:type="dcterms:W3CDTF">2023-06-01T03:48:27Z</dcterms:modified>
</cp:coreProperties>
</file>