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<sst xmlns="http://schemas.openxmlformats.org/spreadsheetml/2006/main" count="223" uniqueCount="74">
  <si>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</si>
  <si>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</si>
  <si>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</si>
  <si>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</si>
  <si>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</si>
  <si>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</si>
  <si>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</si>
  <si>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</si>
  <si>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</si>
  <si>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</si>
  <si>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</si>
  <si>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</si>
  <si>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</si>
  <si>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</si>
  <si>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</si>
  <si>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</si>
  <si>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</si>
  <si>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</si>
  <si>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</si>
  <si>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</si>
  <si>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</si>
  <si>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</si>
  <si>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</si>
  <si>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</si>
  <si>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</si>
  <si>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</si>
  <si>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</si>
  <si>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</si>
  <si>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</si>
  <si>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</si>
  <si>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</si>
  <si>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</si>
  <si>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</si>
  <si>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</si>
  <si>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</si>
  <si>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</si>
  <si>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</si>
  <si>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</si>
  <si>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</si>
  <si>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</si>
  <si>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</si>
  <si>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</si>
  <si>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</si>
  <si>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</si>
  <si>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</si>
  <si>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</si>
  <si>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</si>
  <si>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</si>
  <si>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</si>
  <si>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</si>
  <si>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</si>
  <si>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</si>
  <si>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</si>
  <si>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</si>
  <si>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</si>
  <si>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</si>
  <si>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</si>
  <si>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</si>
  <si>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</si>
  <si>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</si>
  <si>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</si>
  <si>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</si>
  <si>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</si>
  <si>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</si>
  <si>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</si>
  <si>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</si>
  <si>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64</t>
  </si>
  <si>
    <t>80</t>
  </si>
  <si>
    <t>45</t>
  </si>
  <si>
    <t>3,59</t>
  </si>
  <si>
    <t>181</t>
  </si>
  <si>
    <t>36</t>
  </si>
  <si>
    <t>11</t>
  </si>
  <si>
    <t>СВОДКА ПО НАДОЮ МОЛОКА ЗА  27.11.2023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</si>
</sst>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18" sqref="Q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85123</v>
      </c>
      <c r="D6" s="30">
        <v>246</v>
      </c>
      <c r="E6" s="30">
        <v>230</v>
      </c>
      <c r="F6" s="30">
        <v>237</v>
      </c>
      <c r="G6" s="30">
        <v>216</v>
      </c>
      <c r="H6" s="30">
        <v>268</v>
      </c>
      <c r="I6" s="30">
        <v>252</v>
      </c>
      <c r="J6" s="63">
        <v>92541</v>
      </c>
      <c r="K6" s="82">
        <v>93</v>
      </c>
      <c r="L6" s="31">
        <v>3.9</v>
      </c>
      <c r="M6" s="83" t="s">
        <v>69</v>
      </c>
      <c r="N6" s="32">
        <v>25.4</v>
      </c>
      <c r="O6" s="64">
        <v>24.9</v>
      </c>
      <c r="P6" s="30">
        <f>H6</f>
        <v>268</v>
      </c>
      <c r="Q6" s="84">
        <v>134</v>
      </c>
      <c r="R6" s="85" t="s">
        <v>68</v>
      </c>
      <c r="S6" s="65">
        <v>113</v>
      </c>
      <c r="T6" s="66">
        <v>61</v>
      </c>
      <c r="U6" s="86">
        <v>61</v>
      </c>
      <c r="V6" s="87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10100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5644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5280</v>
      </c>
      <c r="K7" s="82">
        <f>F7/D7*100</f>
        <v>81.818181818181827</v>
      </c>
      <c r="L7" s="31">
        <v>3.8</v>
      </c>
      <c r="M7" s="83" t="s">
        <v>21</v>
      </c>
      <c r="N7" s="32">
        <f>D7/B7*100</f>
        <v>4.3999999999999995</v>
      </c>
      <c r="O7" s="64">
        <v>3.6</v>
      </c>
      <c r="P7" s="30">
        <f>H7</f>
        <v>10</v>
      </c>
      <c r="Q7" s="84"/>
      <c r="R7" s="85"/>
      <c r="S7" s="65">
        <v>4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90767</v>
      </c>
      <c r="D8" s="93">
        <f t="shared" si="0"/>
        <v>257</v>
      </c>
      <c r="E8" s="33">
        <f t="shared" si="0"/>
        <v>239</v>
      </c>
      <c r="F8" s="33">
        <f>F6+F7</f>
        <v>246</v>
      </c>
      <c r="G8" s="33">
        <f t="shared" si="0"/>
        <v>224</v>
      </c>
      <c r="H8" s="33">
        <f t="shared" si="0"/>
        <v>278</v>
      </c>
      <c r="I8" s="33">
        <f t="shared" si="0"/>
        <v>261</v>
      </c>
      <c r="J8" s="91">
        <f t="shared" si="0"/>
        <v>97821</v>
      </c>
      <c r="K8" s="94">
        <f>F8/D8*100</f>
        <v>95.719844357976655</v>
      </c>
      <c r="L8" s="31">
        <f>H8*3.4/F8</f>
        <v>3.8422764227642272</v>
      </c>
      <c r="M8" s="95">
        <f>(M6+M7)/2</f>
        <v>3.37</v>
      </c>
      <c r="N8" s="96">
        <f>D8/B8*100</f>
        <v>21.065573770491802</v>
      </c>
      <c r="O8" s="96">
        <v>19.899999999999999</v>
      </c>
      <c r="P8" s="33">
        <f t="shared" ref="P8:U8" si="1">P6+P7</f>
        <v>278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61</v>
      </c>
      <c r="V8" s="34"/>
      <c r="W8" s="33">
        <f>W6+W7</f>
        <v>285</v>
      </c>
      <c r="X8" s="96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11800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16007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13294</v>
      </c>
      <c r="K9" s="37">
        <v>72</v>
      </c>
      <c r="L9" s="31">
        <v>3.8</v>
      </c>
      <c r="M9" s="99">
        <v>3.4</v>
      </c>
      <c r="N9" s="32">
        <v>6.6</v>
      </c>
      <c r="O9" s="64">
        <v>10.199999999999999</v>
      </c>
      <c r="P9" s="30">
        <f t="shared" ref="P9:P12" si="2">H9</f>
        <v>20</v>
      </c>
      <c r="Q9" s="84">
        <v>10</v>
      </c>
      <c r="R9" s="30">
        <v>6</v>
      </c>
      <c r="S9" s="71" t="s">
        <v>72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4800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4640</v>
      </c>
      <c r="D10" s="102">
        <v>8</v>
      </c>
      <c r="E10" s="102">
        <v>6</v>
      </c>
      <c r="F10" s="102">
        <v>7</v>
      </c>
      <c r="G10" s="102">
        <v>5</v>
      </c>
      <c r="H10" s="102">
        <v>8</v>
      </c>
      <c r="I10" s="65">
        <v>5</v>
      </c>
      <c r="J10" s="63">
        <v>4345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7.1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9098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9350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>
        <v>21</v>
      </c>
      <c r="R11" s="110"/>
      <c r="S11" s="24" t="s">
        <v>54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7600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4120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3611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57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5062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4448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14</v>
      </c>
      <c r="R14" s="30">
        <v>11</v>
      </c>
      <c r="S14" s="71" t="s">
        <v>61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1290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999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634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634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1760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1486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1421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1197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1222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929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45254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40293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61</v>
      </c>
      <c r="R22" s="30">
        <f t="shared" si="8"/>
        <v>17</v>
      </c>
      <c r="S22" s="30">
        <f t="shared" si="8"/>
        <v>46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12900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136021</v>
      </c>
      <c r="D23" s="33">
        <f t="shared" ref="D23:J23" si="9">D22+D8</f>
        <v>346</v>
      </c>
      <c r="E23" s="33">
        <f t="shared" si="9"/>
        <v>336</v>
      </c>
      <c r="F23" s="53">
        <f t="shared" si="9"/>
        <v>319</v>
      </c>
      <c r="G23" s="53">
        <f t="shared" si="9"/>
        <v>306</v>
      </c>
      <c r="H23" s="33">
        <f t="shared" si="9"/>
        <v>358</v>
      </c>
      <c r="I23" s="33">
        <f t="shared" si="9"/>
        <v>348</v>
      </c>
      <c r="J23" s="77">
        <f t="shared" si="9"/>
        <v>138114</v>
      </c>
      <c r="K23" s="78">
        <f t="shared" si="4"/>
        <v>92.196531791907503</v>
      </c>
      <c r="L23" s="31">
        <f>H23*3.4/F23</f>
        <v>3.8156739811912228</v>
      </c>
      <c r="M23" s="54">
        <f>(M8+M22)/2</f>
        <v>3.2495000000000003</v>
      </c>
      <c r="N23" s="55">
        <f>D23/B23*100</f>
        <v>13.730158730158731</v>
      </c>
      <c r="O23" s="55">
        <v>13.2</v>
      </c>
      <c r="P23" s="56">
        <f>P22+P8</f>
        <v>358</v>
      </c>
      <c r="Q23" s="33">
        <f>Q22+Q8</f>
        <v>195</v>
      </c>
      <c r="R23" s="33">
        <f>R22+R8</f>
        <v>62</v>
      </c>
      <c r="S23" s="33">
        <f>S8+S22</f>
        <v>163</v>
      </c>
      <c r="T23" s="33">
        <f>T8+T22</f>
        <v>61</v>
      </c>
      <c r="U23" s="33">
        <f>U8+U22</f>
        <v>61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24700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10</v>
      </c>
      <c r="E24" s="120"/>
      <c r="F24" s="119">
        <f>F23-G23</f>
        <v>13</v>
      </c>
      <c r="G24" s="120"/>
      <c r="H24" s="121">
        <f>H23-I23</f>
        <v>10</v>
      </c>
      <c r="I24" s="122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71</v>
      </c>
      <c r="S24" s="24" t="s">
        <v>70</v>
      </c>
      <c r="T24" s="24" t="s">
        <v>66</v>
      </c>
      <c r="U24" s="24" t="s">
        <v>67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2023-11-28T03:12:19Z</cp:lastPrinted>
  <dcterms:created xsi:type="dcterms:W3CDTF">2020-08-31T08:55:27Z</dcterms:created>
  <dcterms:modified xsi:type="dcterms:W3CDTF">2023-11-28T04:12:39Z</dcterms:modified>
</cp:coreProperties>
</file>