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<sst xmlns="http://schemas.openxmlformats.org/spreadsheetml/2006/main" count="223" uniqueCount="77">
  <si>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</si>
  <si>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</si>
  <si>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</si>
  <si>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</si>
  <si>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</si>
  <si>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</si>
  <si>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</si>
  <si>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</si>
  <si>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</si>
  <si>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</si>
  <si>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</si>
  <si>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</si>
  <si>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</si>
  <si>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</si>
  <si>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</si>
  <si>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</si>
  <si>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</si>
  <si>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</si>
  <si>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</si>
  <si>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</si>
  <si>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</si>
  <si>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</si>
  <si>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</si>
  <si>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</si>
  <si>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</si>
  <si>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</si>
  <si>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</si>
  <si>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</si>
  <si>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</si>
  <si>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</si>
  <si>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</si>
  <si>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</si>
  <si>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</si>
  <si>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</si>
  <si>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</si>
  <si>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</si>
  <si>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</si>
  <si>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</si>
  <si>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</si>
  <si>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</si>
  <si>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</si>
  <si>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</si>
  <si>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</si>
  <si>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</si>
  <si>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</si>
  <si>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</si>
  <si>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</si>
  <si>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</si>
  <si>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</si>
  <si>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</si>
  <si>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</si>
  <si>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</si>
  <si>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</si>
  <si>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</si>
  <si>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</si>
  <si>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</si>
  <si>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</si>
  <si>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</si>
  <si>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</si>
  <si>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</si>
  <si>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</si>
  <si>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</si>
  <si>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</si>
  <si>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</si>
  <si>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</si>
  <si>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</si>
  <si>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3,65</t>
  </si>
  <si>
    <t>6</t>
  </si>
  <si>
    <t>12</t>
  </si>
  <si>
    <t>5</t>
  </si>
  <si>
    <t>162</t>
  </si>
  <si>
    <t>34</t>
  </si>
  <si>
    <t>178</t>
  </si>
  <si>
    <t>64</t>
  </si>
  <si>
    <t>80</t>
  </si>
  <si>
    <t>45</t>
  </si>
  <si>
    <t>СВОДКА ПО НАДОЮ МОЛОКА ЗА  20.11.2023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</si>
</sst>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F6" sqref="F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110" t="s">
        <v>18</v>
      </c>
      <c r="B6" s="62">
        <v>970</v>
      </c>
      <c r="C6" s="63">
        <v>83269</v>
      </c>
      <c r="D6" s="30">
        <v>246</v>
      </c>
      <c r="E6" s="30">
        <v>230</v>
      </c>
      <c r="F6" s="30">
        <v>238</v>
      </c>
      <c r="G6" s="30">
        <v>216</v>
      </c>
      <c r="H6" s="30">
        <v>263</v>
      </c>
      <c r="I6" s="30">
        <v>252</v>
      </c>
      <c r="J6" s="63">
        <v>90524</v>
      </c>
      <c r="K6" s="111">
        <v>93</v>
      </c>
      <c r="L6" s="31">
        <v>3.9</v>
      </c>
      <c r="M6" s="112" t="s">
        <v>66</v>
      </c>
      <c r="N6" s="32">
        <v>25.4</v>
      </c>
      <c r="O6" s="64">
        <v>24.9</v>
      </c>
      <c r="P6" s="30">
        <f>H6</f>
        <v>263</v>
      </c>
      <c r="Q6" s="81">
        <v>134</v>
      </c>
      <c r="R6" s="113" t="s">
        <v>75</v>
      </c>
      <c r="S6" s="65">
        <v>113</v>
      </c>
      <c r="T6" s="66">
        <v>61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9900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5567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5200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88836</v>
      </c>
      <c r="D8" s="86">
        <f t="shared" si="0"/>
        <v>257</v>
      </c>
      <c r="E8" s="33">
        <f t="shared" si="0"/>
        <v>239</v>
      </c>
      <c r="F8" s="33">
        <f>F6+F7</f>
        <v>247</v>
      </c>
      <c r="G8" s="33">
        <f t="shared" si="0"/>
        <v>224</v>
      </c>
      <c r="H8" s="33">
        <f t="shared" si="0"/>
        <v>273</v>
      </c>
      <c r="I8" s="33">
        <f t="shared" si="0"/>
        <v>261</v>
      </c>
      <c r="J8" s="84">
        <f t="shared" si="0"/>
        <v>95724</v>
      </c>
      <c r="K8" s="87">
        <f>F8/D8*100</f>
        <v>96.108949416342412</v>
      </c>
      <c r="L8" s="31">
        <f>H8*3.4/F8</f>
        <v>3.757894736842105</v>
      </c>
      <c r="M8" s="88">
        <f>(M6+M7)/2</f>
        <v>3.4</v>
      </c>
      <c r="N8" s="89">
        <f>D8/B8*100</f>
        <v>21.065573770491802</v>
      </c>
      <c r="O8" s="89">
        <v>19.899999999999999</v>
      </c>
      <c r="P8" s="33">
        <f t="shared" ref="P8:U8" si="1">P6+P7</f>
        <v>273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11600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15818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13154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67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4584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4289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8909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9161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16</v>
      </c>
      <c r="R11" s="103"/>
      <c r="S11" s="24" t="s">
        <v>68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4064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3562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69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4992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4386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13</v>
      </c>
      <c r="R14" s="30">
        <v>10</v>
      </c>
      <c r="S14" s="71" t="s">
        <v>61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1285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994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627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627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>
        <v>9</v>
      </c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1739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1465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1407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1183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1208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915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44633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39736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50</v>
      </c>
      <c r="R22" s="30">
        <f t="shared" si="8"/>
        <v>13</v>
      </c>
      <c r="S22" s="30">
        <f t="shared" si="8"/>
        <v>31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133469</v>
      </c>
      <c r="D23" s="33">
        <f t="shared" ref="D23:J23" si="9">D22+D8</f>
        <v>346</v>
      </c>
      <c r="E23" s="33">
        <f t="shared" si="9"/>
        <v>336</v>
      </c>
      <c r="F23" s="53">
        <f t="shared" si="9"/>
        <v>320</v>
      </c>
      <c r="G23" s="53">
        <f t="shared" si="9"/>
        <v>306</v>
      </c>
      <c r="H23" s="33">
        <f t="shared" si="9"/>
        <v>353</v>
      </c>
      <c r="I23" s="33">
        <f t="shared" si="9"/>
        <v>348</v>
      </c>
      <c r="J23" s="77">
        <f t="shared" si="9"/>
        <v>135460</v>
      </c>
      <c r="K23" s="78">
        <f t="shared" si="4"/>
        <v>92.48554913294798</v>
      </c>
      <c r="L23" s="31">
        <f>H23*3.4/F23</f>
        <v>3.7506250000000003</v>
      </c>
      <c r="M23" s="54">
        <f>(M8+M22)/2</f>
        <v>3.2645</v>
      </c>
      <c r="N23" s="55">
        <f>D23/B23*100</f>
        <v>13.730158730158731</v>
      </c>
      <c r="O23" s="55">
        <v>13.2</v>
      </c>
      <c r="P23" s="56">
        <f>P22+P8</f>
        <v>353</v>
      </c>
      <c r="Q23" s="33">
        <f>Q22+Q8</f>
        <v>184</v>
      </c>
      <c r="R23" s="33">
        <f>R22+R8</f>
        <v>58</v>
      </c>
      <c r="S23" s="33">
        <f>S8+S22</f>
        <v>148</v>
      </c>
      <c r="T23" s="33">
        <f>T8+T22</f>
        <v>61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24350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10</v>
      </c>
      <c r="E24" s="139"/>
      <c r="F24" s="138">
        <f>F23-G23</f>
        <v>14</v>
      </c>
      <c r="G24" s="139"/>
      <c r="H24" s="140">
        <f>H23-I23</f>
        <v>5</v>
      </c>
      <c r="I24" s="141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71</v>
      </c>
      <c r="S24" s="24" t="s">
        <v>72</v>
      </c>
      <c r="T24" s="24" t="s">
        <v>73</v>
      </c>
      <c r="U24" s="24" t="s">
        <v>74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24300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2023-11-21T03:19:14Z</cp:lastPrinted>
  <dcterms:created xsi:type="dcterms:W3CDTF">2020-08-31T08:55:27Z</dcterms:created>
  <dcterms:modified xsi:type="dcterms:W3CDTF">2023-11-21T04:08:47Z</dcterms:modified>
</cp:coreProperties>
</file>