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<sst xmlns="http://schemas.openxmlformats.org/spreadsheetml/2006/main" count="219" uniqueCount="72">
  <si>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</si>
  <si>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</si>
  <si>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</si>
  <si>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</si>
  <si>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</si>
  <si>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</si>
  <si>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</si>
  <si>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</si>
  <si>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</si>
  <si>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</si>
  <si>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</si>
  <si>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</si>
  <si>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</si>
  <si>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</si>
  <si>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</si>
  <si>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</si>
  <si>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</si>
  <si>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</si>
  <si>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</si>
  <si>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</si>
  <si>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</si>
  <si>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</si>
  <si>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</si>
  <si>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</si>
  <si>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</si>
  <si>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</si>
  <si>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</si>
  <si>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</si>
  <si>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</si>
  <si>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</si>
  <si>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</si>
  <si>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</si>
  <si>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</si>
  <si>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</si>
  <si>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</si>
  <si>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</si>
  <si>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</si>
  <si>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</si>
  <si>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</si>
  <si>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</si>
  <si>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</si>
  <si>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</si>
  <si>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</si>
  <si>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</si>
  <si>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</si>
  <si>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</si>
  <si>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</si>
  <si>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</si>
  <si>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</si>
  <si>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</si>
  <si>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</si>
  <si>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</si>
  <si>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</si>
  <si>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</si>
  <si>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</si>
  <si>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</si>
  <si>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</si>
  <si>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</si>
  <si>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</si>
  <si>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</si>
  <si>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</si>
  <si>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</si>
  <si>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</si>
  <si>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</si>
  <si>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</si>
  <si>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3,59</t>
  </si>
  <si>
    <t>СВОДКА ПО НАДОЮ МОЛОКА ЗА  03.12.2023 года</t>
  </si>
  <si>
    <t>21</t>
  </si>
  <si>
    <t>14</t>
  </si>
  <si>
    <t>4</t>
  </si>
  <si>
    <t>96</t>
  </si>
  <si>
    <t>Надой н/т коров на 01.12. 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</si>
</sst>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23" sqref="N23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66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71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86646</v>
      </c>
      <c r="D6" s="30">
        <v>246</v>
      </c>
      <c r="E6" s="30">
        <v>225</v>
      </c>
      <c r="F6" s="30">
        <v>237</v>
      </c>
      <c r="G6" s="30">
        <v>210</v>
      </c>
      <c r="H6" s="30">
        <v>268</v>
      </c>
      <c r="I6" s="30">
        <v>234</v>
      </c>
      <c r="J6" s="63">
        <v>94149</v>
      </c>
      <c r="K6" s="82">
        <v>92</v>
      </c>
      <c r="L6" s="31">
        <v>3.9</v>
      </c>
      <c r="M6" s="83" t="s">
        <v>65</v>
      </c>
      <c r="N6" s="32">
        <v>25.4</v>
      </c>
      <c r="O6" s="64">
        <v>23.6</v>
      </c>
      <c r="P6" s="30">
        <f>H6</f>
        <v>268</v>
      </c>
      <c r="Q6" s="84">
        <v>6</v>
      </c>
      <c r="R6" s="85"/>
      <c r="S6" s="65">
        <v>8</v>
      </c>
      <c r="T6" s="66"/>
      <c r="U6" s="86">
        <v>61</v>
      </c>
      <c r="V6" s="87"/>
      <c r="W6" s="30">
        <v>264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10400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5710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5340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/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1800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92356</v>
      </c>
      <c r="D8" s="93">
        <f t="shared" si="0"/>
        <v>256</v>
      </c>
      <c r="E8" s="33">
        <f t="shared" si="0"/>
        <v>234</v>
      </c>
      <c r="F8" s="33">
        <f>F6+F7</f>
        <v>245</v>
      </c>
      <c r="G8" s="33">
        <f t="shared" si="0"/>
        <v>218</v>
      </c>
      <c r="H8" s="33">
        <f t="shared" si="0"/>
        <v>277</v>
      </c>
      <c r="I8" s="33">
        <f t="shared" si="0"/>
        <v>243</v>
      </c>
      <c r="J8" s="91">
        <f t="shared" si="0"/>
        <v>99489</v>
      </c>
      <c r="K8" s="94">
        <f>F8/D8*100</f>
        <v>95.703125</v>
      </c>
      <c r="L8" s="31">
        <f>H8*3.4/F8</f>
        <v>3.8440816326530611</v>
      </c>
      <c r="M8" s="95">
        <f>(M6+M7)/2</f>
        <v>3.37</v>
      </c>
      <c r="N8" s="96">
        <f>D8/B8*100</f>
        <v>20.983606557377048</v>
      </c>
      <c r="O8" s="96">
        <v>19.5</v>
      </c>
      <c r="P8" s="33">
        <f t="shared" ref="P8:U8" si="1">P6+P7</f>
        <v>277</v>
      </c>
      <c r="Q8" s="33">
        <f t="shared" si="1"/>
        <v>6</v>
      </c>
      <c r="R8" s="33">
        <f t="shared" si="1"/>
        <v>0</v>
      </c>
      <c r="S8" s="33">
        <f t="shared" si="1"/>
        <v>8</v>
      </c>
      <c r="T8" s="33">
        <f t="shared" si="1"/>
        <v>0</v>
      </c>
      <c r="U8" s="33">
        <f t="shared" si="1"/>
        <v>61</v>
      </c>
      <c r="V8" s="34"/>
      <c r="W8" s="33">
        <f>W6+W7</f>
        <v>285</v>
      </c>
      <c r="X8" s="96">
        <v>21.6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12200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16170</v>
      </c>
      <c r="D9" s="65">
        <v>26</v>
      </c>
      <c r="E9" s="65">
        <v>38</v>
      </c>
      <c r="F9" s="65">
        <v>16</v>
      </c>
      <c r="G9" s="65">
        <v>31</v>
      </c>
      <c r="H9" s="65">
        <v>19</v>
      </c>
      <c r="I9" s="65">
        <v>33</v>
      </c>
      <c r="J9" s="63">
        <v>13414</v>
      </c>
      <c r="K9" s="37">
        <v>72</v>
      </c>
      <c r="L9" s="31">
        <v>3.8</v>
      </c>
      <c r="M9" s="99">
        <v>3.4</v>
      </c>
      <c r="N9" s="32">
        <v>6.3</v>
      </c>
      <c r="O9" s="64">
        <v>10.199999999999999</v>
      </c>
      <c r="P9" s="30">
        <f t="shared" ref="P9:P12" si="2">H9</f>
        <v>19</v>
      </c>
      <c r="Q9" s="84"/>
      <c r="R9" s="30"/>
      <c r="S9" s="71"/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4900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4688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4393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9.4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9260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9512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/>
      <c r="R11" s="110"/>
      <c r="S11" s="24"/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4168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3653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5122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4502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1296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1005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640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640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1778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1504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1433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1209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1234</v>
      </c>
      <c r="D19" s="65">
        <v>2</v>
      </c>
      <c r="E19" s="65">
        <v>1</v>
      </c>
      <c r="F19" s="65">
        <v>2</v>
      </c>
      <c r="G19" s="65">
        <v>1</v>
      </c>
      <c r="H19" s="65">
        <v>2</v>
      </c>
      <c r="I19" s="65">
        <v>1</v>
      </c>
      <c r="J19" s="63">
        <v>941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2.9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45789</v>
      </c>
      <c r="D22" s="40">
        <f>D9+D10+D11+D12+D13+D14+D15+D16+D17+D18+D19+D20+D21</f>
        <v>88</v>
      </c>
      <c r="E22" s="40">
        <f>E9+E10+E11+E12+E13+E14+E15+E16+E17+E18+E19+E20+E21</f>
        <v>99</v>
      </c>
      <c r="F22" s="40">
        <f>F9+F10+F11+F12+F13+F14+F15+F16+F17+F18+F19+F20+F21</f>
        <v>71</v>
      </c>
      <c r="G22" s="40">
        <f>G21+G20+G19+G18+G17+G16+G15+G14+G13+G12+G11+G10+G9</f>
        <v>83</v>
      </c>
      <c r="H22" s="40">
        <f>H21+H20+H19+H18+H17+H16+H15+H14+H13+H12+H11+H10+H9</f>
        <v>78</v>
      </c>
      <c r="I22" s="40">
        <f>I21+I20+I19+I18+I17+I16+I15+I14+I13+I12+I11+I10+I9</f>
        <v>88</v>
      </c>
      <c r="J22" s="39">
        <f>J21+J20+J19+J18+J17+J16+J15+J14+J13+J12+J11+J10+J9</f>
        <v>40773</v>
      </c>
      <c r="K22" s="37">
        <f t="shared" si="4"/>
        <v>80.681818181818173</v>
      </c>
      <c r="L22" s="31">
        <f>H22*3.4/F22</f>
        <v>3.7352112676056337</v>
      </c>
      <c r="M22" s="41">
        <f>(M9+M10+M11+M12+M14+M15+M16+M17+M18+M19)/10</f>
        <v>3.129</v>
      </c>
      <c r="N22" s="32">
        <f t="shared" si="5"/>
        <v>6.7692307692307692</v>
      </c>
      <c r="O22" s="42">
        <v>7.3</v>
      </c>
      <c r="P22" s="30">
        <f>P21+P20+P19+P18+P17+P16+P15+P14+P13+P12+P11+P10+P9</f>
        <v>78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13100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138145</v>
      </c>
      <c r="D23" s="33">
        <f t="shared" ref="D23:J23" si="9">D22+D8</f>
        <v>344</v>
      </c>
      <c r="E23" s="33">
        <f t="shared" si="9"/>
        <v>333</v>
      </c>
      <c r="F23" s="53">
        <f t="shared" si="9"/>
        <v>316</v>
      </c>
      <c r="G23" s="53">
        <f t="shared" si="9"/>
        <v>301</v>
      </c>
      <c r="H23" s="33">
        <f t="shared" si="9"/>
        <v>355</v>
      </c>
      <c r="I23" s="33">
        <f t="shared" si="9"/>
        <v>331</v>
      </c>
      <c r="J23" s="77">
        <f t="shared" si="9"/>
        <v>140262</v>
      </c>
      <c r="K23" s="78">
        <f t="shared" si="4"/>
        <v>91.860465116279073</v>
      </c>
      <c r="L23" s="31">
        <f>H23*3.4/F23</f>
        <v>3.8196202531645569</v>
      </c>
      <c r="M23" s="54">
        <f>(M8+M22)/2</f>
        <v>3.2495000000000003</v>
      </c>
      <c r="N23" s="55">
        <f>D23/B23*100</f>
        <v>13.65079365079365</v>
      </c>
      <c r="O23" s="55">
        <v>13</v>
      </c>
      <c r="P23" s="56">
        <f>P22+P8</f>
        <v>355</v>
      </c>
      <c r="Q23" s="33">
        <f>Q22+Q8</f>
        <v>7</v>
      </c>
      <c r="R23" s="33">
        <f>R22+R8</f>
        <v>0</v>
      </c>
      <c r="S23" s="33">
        <f>S8+S22</f>
        <v>11</v>
      </c>
      <c r="T23" s="33">
        <f>T8+T22</f>
        <v>0</v>
      </c>
      <c r="U23" s="33">
        <f>U8+U22</f>
        <v>61</v>
      </c>
      <c r="V23" s="34"/>
      <c r="W23" s="33">
        <f>W8+W22</f>
        <v>459</v>
      </c>
      <c r="X23" s="55">
        <v>21.5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25300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15</v>
      </c>
      <c r="G24" s="120"/>
      <c r="H24" s="121">
        <f>H23-I23</f>
        <v>24</v>
      </c>
      <c r="I24" s="122"/>
      <c r="J24" s="79"/>
      <c r="K24" s="80"/>
      <c r="L24" s="22"/>
      <c r="M24" s="22"/>
      <c r="N24" s="22"/>
      <c r="O24" s="22"/>
      <c r="P24" s="23"/>
      <c r="Q24" s="24" t="s">
        <v>67</v>
      </c>
      <c r="R24" s="24" t="s">
        <v>30</v>
      </c>
      <c r="S24" s="24" t="s">
        <v>68</v>
      </c>
      <c r="T24" s="24" t="s">
        <v>69</v>
      </c>
      <c r="U24" s="24" t="s">
        <v>70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2023-12-04T04:50:32Z</cp:lastPrinted>
  <dcterms:created xsi:type="dcterms:W3CDTF">2020-08-31T08:55:27Z</dcterms:created>
  <dcterms:modified xsi:type="dcterms:W3CDTF">2023-12-04T04:50:57Z</dcterms:modified>
</cp:coreProperties>
</file>