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<sst xmlns="http://schemas.openxmlformats.org/spreadsheetml/2006/main" count="227" uniqueCount="78">
  <si>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</si>
  <si>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</si>
  <si>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</si>
  <si>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</si>
  <si>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</si>
  <si>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</si>
  <si>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</si>
  <si>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</si>
  <si>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</si>
  <si>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</si>
  <si>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</si>
  <si>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</si>
  <si>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</si>
  <si>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</si>
  <si>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</si>
  <si>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</si>
  <si>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</si>
  <si>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</si>
  <si>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</si>
  <si>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</si>
  <si>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</si>
  <si>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</si>
  <si>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</si>
  <si>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</si>
  <si>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</si>
  <si>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</si>
  <si>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</si>
  <si>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</si>
  <si>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</si>
  <si>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</si>
  <si>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</si>
  <si>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</si>
  <si>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</si>
  <si>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</si>
  <si>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</si>
  <si>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</si>
  <si>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</si>
  <si>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</si>
  <si>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</si>
  <si>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</si>
  <si>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</si>
  <si>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</si>
  <si>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</si>
  <si>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</si>
  <si>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</si>
  <si>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</si>
  <si>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</si>
  <si>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</si>
  <si>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</si>
  <si>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</si>
  <si>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</si>
  <si>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</si>
  <si>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</si>
  <si>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</si>
  <si>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</si>
  <si>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</si>
  <si>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</si>
  <si>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</si>
  <si>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</si>
  <si>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</si>
  <si>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</si>
  <si>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</si>
  <si>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</si>
  <si>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</si>
  <si>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</si>
  <si>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</si>
  <si>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</si>
  <si>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10</t>
  </si>
  <si>
    <t>78</t>
  </si>
  <si>
    <t>27</t>
  </si>
  <si>
    <t>119</t>
  </si>
  <si>
    <t>56</t>
  </si>
  <si>
    <t>257</t>
  </si>
  <si>
    <t>142</t>
  </si>
  <si>
    <t>2-2</t>
  </si>
  <si>
    <t>1-0</t>
  </si>
  <si>
    <t>СВОДКА ПО НАДОЮ МОЛОКА ЗА  26.12.2023 года</t>
  </si>
  <si>
    <t>3,49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</si>
</sst>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sqref="A1:DJ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93792</v>
      </c>
      <c r="D6" s="30">
        <v>248</v>
      </c>
      <c r="E6" s="30">
        <v>223</v>
      </c>
      <c r="F6" s="30">
        <v>232</v>
      </c>
      <c r="G6" s="30">
        <v>215</v>
      </c>
      <c r="H6" s="30">
        <v>274</v>
      </c>
      <c r="I6" s="30">
        <v>241</v>
      </c>
      <c r="J6" s="63">
        <v>101186</v>
      </c>
      <c r="K6" s="82">
        <v>93</v>
      </c>
      <c r="L6" s="31">
        <v>4</v>
      </c>
      <c r="M6" s="83" t="s">
        <v>77</v>
      </c>
      <c r="N6" s="32">
        <v>25.6</v>
      </c>
      <c r="O6" s="64">
        <v>23.5</v>
      </c>
      <c r="P6" s="30">
        <f>H6</f>
        <v>274</v>
      </c>
      <c r="Q6" s="84">
        <v>166</v>
      </c>
      <c r="R6" s="85" t="s">
        <v>71</v>
      </c>
      <c r="S6" s="65">
        <v>102</v>
      </c>
      <c r="T6" s="66">
        <v>37</v>
      </c>
      <c r="U6" s="86">
        <v>98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11900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5950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5547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>
        <v>4</v>
      </c>
      <c r="R7" s="85"/>
      <c r="S7" s="65">
        <v>7</v>
      </c>
      <c r="T7" s="66"/>
      <c r="U7" s="86"/>
      <c r="V7" s="87" t="s">
        <v>75</v>
      </c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2150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99742</v>
      </c>
      <c r="D8" s="93">
        <f t="shared" si="0"/>
        <v>258</v>
      </c>
      <c r="E8" s="33">
        <f t="shared" si="0"/>
        <v>232</v>
      </c>
      <c r="F8" s="33">
        <f>F6+F7</f>
        <v>240</v>
      </c>
      <c r="G8" s="33">
        <f t="shared" si="0"/>
        <v>222</v>
      </c>
      <c r="H8" s="33">
        <f t="shared" si="0"/>
        <v>283</v>
      </c>
      <c r="I8" s="33">
        <f t="shared" si="0"/>
        <v>249</v>
      </c>
      <c r="J8" s="91">
        <f t="shared" si="0"/>
        <v>106733</v>
      </c>
      <c r="K8" s="94">
        <f>F8/D8*100</f>
        <v>93.023255813953483</v>
      </c>
      <c r="L8" s="31">
        <f>H8*3.4/F8</f>
        <v>4.0091666666666663</v>
      </c>
      <c r="M8" s="95">
        <f>(M6+M7)/2</f>
        <v>3.3200000000000003</v>
      </c>
      <c r="N8" s="96">
        <f>D8/B8*100</f>
        <v>21.147540983606557</v>
      </c>
      <c r="O8" s="96">
        <v>19.3</v>
      </c>
      <c r="P8" s="33">
        <f t="shared" ref="P8:U8" si="1">P6+P7</f>
        <v>283</v>
      </c>
      <c r="Q8" s="33">
        <f t="shared" si="1"/>
        <v>170</v>
      </c>
      <c r="R8" s="33">
        <f t="shared" si="1"/>
        <v>56</v>
      </c>
      <c r="S8" s="33">
        <f t="shared" si="1"/>
        <v>109</v>
      </c>
      <c r="T8" s="33">
        <f t="shared" si="1"/>
        <v>37</v>
      </c>
      <c r="U8" s="33">
        <f t="shared" si="1"/>
        <v>98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14050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16726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13809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8</v>
      </c>
      <c r="R9" s="30">
        <v>5</v>
      </c>
      <c r="S9" s="71" t="s">
        <v>61</v>
      </c>
      <c r="T9" s="72" t="s">
        <v>66</v>
      </c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5600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4880</v>
      </c>
      <c r="D10" s="102">
        <v>8</v>
      </c>
      <c r="E10" s="102">
        <v>9</v>
      </c>
      <c r="F10" s="102">
        <v>7</v>
      </c>
      <c r="G10" s="102">
        <v>8</v>
      </c>
      <c r="H10" s="102">
        <v>8</v>
      </c>
      <c r="I10" s="65">
        <v>9</v>
      </c>
      <c r="J10" s="63">
        <v>4585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10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9813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10133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3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4352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3814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5375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4709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3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1319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1033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663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663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1834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1544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1479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1255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1259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962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.5" customHeight="1" thickBot="1">
      <c r="A20" s="70" t="s">
        <v>52</v>
      </c>
      <c r="B20" s="62"/>
      <c r="C20" s="62"/>
      <c r="D20" s="30"/>
      <c r="E20" s="30">
        <v>5</v>
      </c>
      <c r="F20" s="30"/>
      <c r="G20" s="30">
        <v>4</v>
      </c>
      <c r="H20" s="30"/>
      <c r="I20" s="30">
        <v>5</v>
      </c>
      <c r="J20" s="63"/>
      <c r="K20" s="37"/>
      <c r="L20" s="31"/>
      <c r="M20" s="73"/>
      <c r="N20" s="32"/>
      <c r="O20" s="64">
        <v>7.6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47700</v>
      </c>
      <c r="D22" s="40">
        <f>D9+D10+D11+D12+D13+D14+D15+D16+D17+D18+D19+D20+D21</f>
        <v>85</v>
      </c>
      <c r="E22" s="40">
        <f>E9+E10+E11+E12+E13+E14+E15+E16+E17+E18+E19+E20+E21</f>
        <v>100</v>
      </c>
      <c r="F22" s="40">
        <f>F9+F10+F11+F12+F13+F14+F15+F16+F17+F18+F19+F20+F21</f>
        <v>68</v>
      </c>
      <c r="G22" s="40">
        <f>G21+G20+G19+G18+G17+G16+G15+G14+G13+G12+G11+G10+G9</f>
        <v>84</v>
      </c>
      <c r="H22" s="40">
        <f>H21+H20+H19+H18+H17+H16+H15+H14+H13+H12+H11+H10+H9</f>
        <v>75</v>
      </c>
      <c r="I22" s="40">
        <f>I21+I20+I19+I18+I17+I16+I15+I14+I13+I12+I11+I10+I9</f>
        <v>90</v>
      </c>
      <c r="J22" s="39">
        <f>J21+J20+J19+J18+J17+J16+J15+J14+J13+J12+J11+J10+J9</f>
        <v>42507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7.5</v>
      </c>
      <c r="P22" s="30">
        <f>P21+P20+P19+P18+P17+P16+P15+P14+P13+P12+P11+P10+P9</f>
        <v>75</v>
      </c>
      <c r="Q22" s="30">
        <f t="shared" ref="Q22:U22" si="8">Q21+Q20+Q19+Q18+Q17+Q16+Q15+Q14+Q13+Q12+Q11+Q10+Q9</f>
        <v>17</v>
      </c>
      <c r="R22" s="30">
        <f t="shared" si="8"/>
        <v>5</v>
      </c>
      <c r="S22" s="30">
        <f t="shared" si="8"/>
        <v>26</v>
      </c>
      <c r="T22" s="30">
        <f t="shared" si="8"/>
        <v>5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13900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147442</v>
      </c>
      <c r="D23" s="33">
        <f t="shared" ref="D23:J23" si="9">D22+D8</f>
        <v>343</v>
      </c>
      <c r="E23" s="33">
        <f t="shared" si="9"/>
        <v>332</v>
      </c>
      <c r="F23" s="53">
        <f t="shared" si="9"/>
        <v>308</v>
      </c>
      <c r="G23" s="53">
        <f t="shared" si="9"/>
        <v>306</v>
      </c>
      <c r="H23" s="33">
        <f t="shared" si="9"/>
        <v>358</v>
      </c>
      <c r="I23" s="33">
        <f t="shared" si="9"/>
        <v>339</v>
      </c>
      <c r="J23" s="77">
        <f t="shared" si="9"/>
        <v>149240</v>
      </c>
      <c r="K23" s="78">
        <f t="shared" si="4"/>
        <v>89.795918367346943</v>
      </c>
      <c r="L23" s="31">
        <f>H23*3.4/F23</f>
        <v>3.9519480519480519</v>
      </c>
      <c r="M23" s="54">
        <f>(M8+M22)/2</f>
        <v>3.2244999999999999</v>
      </c>
      <c r="N23" s="55">
        <f>D23/B23*100</f>
        <v>13.611111111111111</v>
      </c>
      <c r="O23" s="55">
        <v>13.1</v>
      </c>
      <c r="P23" s="56">
        <f>P22+P8</f>
        <v>358</v>
      </c>
      <c r="Q23" s="33">
        <f>Q22+Q8</f>
        <v>187</v>
      </c>
      <c r="R23" s="33">
        <f>R22+R8</f>
        <v>61</v>
      </c>
      <c r="S23" s="33">
        <f>S8+S22</f>
        <v>135</v>
      </c>
      <c r="T23" s="33">
        <f>T8+T22</f>
        <v>42</v>
      </c>
      <c r="U23" s="33">
        <f>U8+U22</f>
        <v>98</v>
      </c>
      <c r="V23" s="34" t="s">
        <v>75</v>
      </c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27950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2</v>
      </c>
      <c r="G24" s="139"/>
      <c r="H24" s="140">
        <f>H23-I23</f>
        <v>19</v>
      </c>
      <c r="I24" s="141"/>
      <c r="J24" s="79"/>
      <c r="K24" s="80"/>
      <c r="L24" s="22"/>
      <c r="M24" s="22"/>
      <c r="N24" s="22"/>
      <c r="O24" s="22"/>
      <c r="P24" s="23"/>
      <c r="Q24" s="24" t="s">
        <v>72</v>
      </c>
      <c r="R24" s="24" t="s">
        <v>68</v>
      </c>
      <c r="S24" s="24" t="s">
        <v>73</v>
      </c>
      <c r="T24" s="24" t="s">
        <v>69</v>
      </c>
      <c r="U24" s="24" t="s">
        <v>70</v>
      </c>
      <c r="V24" s="24" t="s">
        <v>74</v>
      </c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26700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2023-12-27T03:49:06Z</cp:lastPrinted>
  <dcterms:created xsi:type="dcterms:W3CDTF">2020-08-31T08:55:27Z</dcterms:created>
  <dcterms:modified xsi:type="dcterms:W3CDTF">2023-12-27T03:49:16Z</dcterms:modified>
</cp:coreProperties>
</file>