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<sst xmlns="http://schemas.openxmlformats.org/spreadsheetml/2006/main" count="233" uniqueCount="85">
  <si>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</si>
  <si>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</si>
  <si>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</si>
  <si>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</si>
  <si>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</si>
  <si>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</si>
  <si>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</si>
  <si>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</si>
  <si>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</si>
  <si>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</si>
  <si>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</si>
  <si>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</si>
  <si>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</si>
  <si>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</si>
  <si>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</si>
  <si>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</si>
  <si>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</si>
  <si>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</si>
  <si>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</si>
  <si>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</si>
  <si>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</si>
  <si>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</si>
  <si>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</si>
  <si>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</si>
  <si>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</si>
  <si>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</si>
  <si>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</si>
  <si>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</si>
  <si>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</si>
  <si>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</si>
  <si>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</si>
  <si>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</si>
  <si>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</si>
  <si>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</si>
  <si>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</si>
  <si>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</si>
  <si>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</si>
  <si>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</si>
  <si>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</si>
  <si>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</si>
  <si>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</si>
  <si>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</si>
  <si>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</si>
  <si>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</si>
  <si>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</si>
  <si>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</si>
  <si>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</si>
  <si>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</si>
  <si>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</si>
  <si>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</si>
  <si>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</si>
  <si>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</si>
  <si>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</si>
  <si>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</si>
  <si>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</si>
  <si>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</si>
  <si>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</si>
  <si>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</si>
  <si>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</si>
  <si>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</si>
  <si>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</si>
  <si>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</si>
  <si>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</si>
  <si>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</si>
  <si>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</si>
  <si>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</si>
  <si>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</si>
  <si>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</si>
  <si>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</si>
  <si>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</si>
  <si>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95</t>
  </si>
  <si>
    <t>КФХ Боченков С.В.</t>
  </si>
  <si>
    <t>5</t>
  </si>
  <si>
    <t>7</t>
  </si>
  <si>
    <t>1</t>
  </si>
  <si>
    <t>8</t>
  </si>
  <si>
    <t>23</t>
  </si>
  <si>
    <t>497</t>
  </si>
  <si>
    <t>13</t>
  </si>
  <si>
    <t>3-2</t>
  </si>
  <si>
    <t>87</t>
  </si>
  <si>
    <t>157</t>
  </si>
  <si>
    <t>20</t>
  </si>
  <si>
    <t>СВОДКА ПО НАДОЮ МОЛОКА ЗА 29.05.2023 года</t>
  </si>
  <si>
    <t>2-2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</si>
</sst>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R18" sqref="R1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83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59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5" t="s">
        <v>52</v>
      </c>
      <c r="O5" s="115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41268</v>
      </c>
      <c r="D6" s="32">
        <v>251</v>
      </c>
      <c r="E6" s="32">
        <v>237</v>
      </c>
      <c r="F6" s="32">
        <v>244</v>
      </c>
      <c r="G6" s="32">
        <v>235</v>
      </c>
      <c r="H6" s="32">
        <v>275</v>
      </c>
      <c r="I6" s="32">
        <v>270</v>
      </c>
      <c r="J6" s="65">
        <v>45169</v>
      </c>
      <c r="K6" s="86">
        <v>95</v>
      </c>
      <c r="L6" s="33">
        <v>3.8</v>
      </c>
      <c r="M6" s="87" t="s">
        <v>56</v>
      </c>
      <c r="N6" s="34">
        <v>26.4</v>
      </c>
      <c r="O6" s="66">
        <v>26.1</v>
      </c>
      <c r="P6" s="32">
        <f>H6</f>
        <v>275</v>
      </c>
      <c r="Q6" s="88">
        <v>96</v>
      </c>
      <c r="R6" s="89" t="s">
        <v>74</v>
      </c>
      <c r="S6" s="67">
        <v>79</v>
      </c>
      <c r="T6" s="68">
        <v>8</v>
      </c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14">
        <v>6600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2387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2146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>
        <v>9</v>
      </c>
      <c r="R7" s="89"/>
      <c r="S7" s="67">
        <v>18</v>
      </c>
      <c r="T7" s="68"/>
      <c r="U7" s="90">
        <v>10</v>
      </c>
      <c r="V7" s="91" t="s">
        <v>84</v>
      </c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1150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43655</v>
      </c>
      <c r="D8" s="75">
        <f t="shared" si="0"/>
        <v>273</v>
      </c>
      <c r="E8" s="35">
        <f t="shared" si="0"/>
        <v>257</v>
      </c>
      <c r="F8" s="35">
        <f>F6+F7</f>
        <v>265</v>
      </c>
      <c r="G8" s="35">
        <f t="shared" si="0"/>
        <v>251</v>
      </c>
      <c r="H8" s="35">
        <f t="shared" si="0"/>
        <v>297</v>
      </c>
      <c r="I8" s="35">
        <f t="shared" si="0"/>
        <v>286</v>
      </c>
      <c r="J8" s="73">
        <f t="shared" si="0"/>
        <v>47315</v>
      </c>
      <c r="K8" s="76">
        <f>F8/D8*100</f>
        <v>97.069597069597066</v>
      </c>
      <c r="L8" s="33">
        <f>H8*3.4/F8</f>
        <v>3.8105660377358488</v>
      </c>
      <c r="M8" s="77">
        <f>(M6+M7)/2</f>
        <v>3.25</v>
      </c>
      <c r="N8" s="78">
        <f>D8/B8*100</f>
        <v>22.75</v>
      </c>
      <c r="O8" s="78">
        <v>22.3</v>
      </c>
      <c r="P8" s="35">
        <f>P6+P7</f>
        <v>297</v>
      </c>
      <c r="Q8" s="35">
        <f>Q7+Q6</f>
        <v>105</v>
      </c>
      <c r="R8" s="35">
        <f>R7+R6</f>
        <v>1</v>
      </c>
      <c r="S8" s="35">
        <f>S7+S6</f>
        <v>97</v>
      </c>
      <c r="T8" s="35">
        <f>T7+T6</f>
        <v>8</v>
      </c>
      <c r="U8" s="35">
        <f>U6+U7</f>
        <v>190</v>
      </c>
      <c r="V8" s="36" t="s">
        <v>84</v>
      </c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7750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71</v>
      </c>
      <c r="B9" s="65">
        <v>410</v>
      </c>
      <c r="C9" s="96">
        <v>7807</v>
      </c>
      <c r="D9" s="67">
        <v>65</v>
      </c>
      <c r="E9" s="67">
        <v>70</v>
      </c>
      <c r="F9" s="67">
        <v>47</v>
      </c>
      <c r="G9" s="67">
        <v>55</v>
      </c>
      <c r="H9" s="67">
        <v>53</v>
      </c>
      <c r="I9" s="67">
        <v>61</v>
      </c>
      <c r="J9" s="65">
        <v>6818</v>
      </c>
      <c r="K9" s="39">
        <v>73</v>
      </c>
      <c r="L9" s="33">
        <v>3.8</v>
      </c>
      <c r="M9" s="97">
        <v>3.4</v>
      </c>
      <c r="N9" s="34">
        <v>15.9</v>
      </c>
      <c r="O9" s="66">
        <v>17.100000000000001</v>
      </c>
      <c r="P9" s="32">
        <f t="shared" ref="P9:P12" si="1">H9</f>
        <v>53</v>
      </c>
      <c r="Q9" s="88">
        <v>11</v>
      </c>
      <c r="R9" s="32"/>
      <c r="S9" s="81" t="s">
        <v>82</v>
      </c>
      <c r="T9" s="82"/>
      <c r="U9" s="98" t="s">
        <v>70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2950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2199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2038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17.3</v>
      </c>
      <c r="P10" s="32">
        <f>H10</f>
        <v>15</v>
      </c>
      <c r="Q10" s="102">
        <v>1</v>
      </c>
      <c r="R10" s="103"/>
      <c r="S10" s="26" t="s">
        <v>75</v>
      </c>
      <c r="T10" s="104"/>
      <c r="U10" s="105" t="s">
        <v>57</v>
      </c>
      <c r="V10" s="91"/>
      <c r="W10" s="26" t="s">
        <v>63</v>
      </c>
      <c r="X10" s="106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7" t="s">
        <v>24</v>
      </c>
      <c r="B11" s="96">
        <v>157</v>
      </c>
      <c r="C11" s="96">
        <v>4266</v>
      </c>
      <c r="D11" s="100">
        <v>33</v>
      </c>
      <c r="E11" s="100">
        <v>20</v>
      </c>
      <c r="F11" s="100">
        <v>30</v>
      </c>
      <c r="G11" s="100">
        <v>16</v>
      </c>
      <c r="H11" s="100">
        <v>34</v>
      </c>
      <c r="I11" s="67">
        <v>17</v>
      </c>
      <c r="J11" s="65">
        <v>4592</v>
      </c>
      <c r="K11" s="39">
        <f>F11/D11*100</f>
        <v>90.909090909090907</v>
      </c>
      <c r="L11" s="33">
        <f t="shared" ref="L11:L19" si="2">H11*3.4/F11</f>
        <v>3.8533333333333331</v>
      </c>
      <c r="M11" s="83" t="s">
        <v>56</v>
      </c>
      <c r="N11" s="34">
        <f t="shared" ref="N11:N22" si="3">D11/B11*100</f>
        <v>21.019108280254777</v>
      </c>
      <c r="O11" s="66">
        <v>16.7</v>
      </c>
      <c r="P11" s="32">
        <f t="shared" si="1"/>
        <v>34</v>
      </c>
      <c r="Q11" s="108">
        <v>13</v>
      </c>
      <c r="R11" s="108"/>
      <c r="S11" s="26" t="s">
        <v>73</v>
      </c>
      <c r="T11" s="104"/>
      <c r="U11" s="104" t="s">
        <v>61</v>
      </c>
      <c r="V11" s="26"/>
      <c r="W11" s="26" t="s">
        <v>64</v>
      </c>
      <c r="X11" s="106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9"/>
      <c r="DG11" s="110">
        <v>5500</v>
      </c>
      <c r="DH11" s="111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1871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1578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12.4</v>
      </c>
      <c r="P12" s="32">
        <f t="shared" si="1"/>
        <v>12</v>
      </c>
      <c r="Q12" s="32"/>
      <c r="R12" s="32"/>
      <c r="S12" s="81" t="s">
        <v>68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2344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2038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4</v>
      </c>
      <c r="R14" s="32"/>
      <c r="S14" s="81" t="s">
        <v>78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517</v>
      </c>
      <c r="D15" s="67">
        <v>5</v>
      </c>
      <c r="E15" s="67">
        <v>7</v>
      </c>
      <c r="F15" s="67">
        <v>4</v>
      </c>
      <c r="G15" s="67">
        <v>5</v>
      </c>
      <c r="H15" s="67">
        <v>4</v>
      </c>
      <c r="I15" s="67">
        <v>5</v>
      </c>
      <c r="J15" s="65">
        <v>401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6.1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176</v>
      </c>
      <c r="D16" s="32">
        <v>2</v>
      </c>
      <c r="E16" s="32">
        <v>6</v>
      </c>
      <c r="F16" s="32">
        <v>2</v>
      </c>
      <c r="G16" s="32">
        <v>4</v>
      </c>
      <c r="H16" s="32">
        <v>2</v>
      </c>
      <c r="I16" s="32">
        <v>4</v>
      </c>
      <c r="J16" s="65">
        <v>176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4.5999999999999996</v>
      </c>
      <c r="P16" s="112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764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626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2">
        <f t="shared" si="6"/>
        <v>6</v>
      </c>
      <c r="Q17" s="32"/>
      <c r="R17" s="32"/>
      <c r="S17" s="81" t="s">
        <v>72</v>
      </c>
      <c r="T17" s="82"/>
      <c r="U17" s="113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630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491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2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" customHeight="1" thickBot="1">
      <c r="A19" s="80" t="s">
        <v>40</v>
      </c>
      <c r="B19" s="65">
        <v>39</v>
      </c>
      <c r="C19" s="65">
        <v>440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322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20</v>
      </c>
      <c r="P19" s="112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21014</v>
      </c>
      <c r="D22" s="42">
        <f>D9+D10+D11+D12+D13+D14+D15+D16+D17+D18+D19+D20+D21</f>
        <v>169</v>
      </c>
      <c r="E22" s="42">
        <f>E9+E10+E11+E12+E13+E14+E15+E16+E17+E18+E19+E20+E21</f>
        <v>174</v>
      </c>
      <c r="F22" s="42">
        <f>F9+F10+F11+F12+F13+F14+F15+F16+F17+F18+F19+F20+F21</f>
        <v>139</v>
      </c>
      <c r="G22" s="42">
        <f>G21+G20+G19+G18+G17+G16+G15+G14+G13+G12+G11+G10+G9</f>
        <v>138</v>
      </c>
      <c r="H22" s="42">
        <f>H21+H20+H19+H18+H17+H16+H15+H14+H13+H12+H11+H10+H9</f>
        <v>150</v>
      </c>
      <c r="I22" s="42">
        <f>I21+I20+I19+I18+I17+I16+I15+I14+I13+I12+I11+I10+I9</f>
        <v>148</v>
      </c>
      <c r="J22" s="41">
        <f>J21+J20+J19+J18+J17+J16+J15+J14+J13+J12+J11+J10+J9</f>
        <v>19080</v>
      </c>
      <c r="K22" s="39">
        <f t="shared" si="4"/>
        <v>82.248520710059168</v>
      </c>
      <c r="L22" s="33">
        <f>H22*3.4/F22</f>
        <v>3.6690647482014387</v>
      </c>
      <c r="M22" s="43">
        <f>(M9+M10+M11+M12+M14+M15+M16+M17+M18+M19)/10</f>
        <v>3.129</v>
      </c>
      <c r="N22" s="34">
        <f t="shared" si="3"/>
        <v>12.803030303030303</v>
      </c>
      <c r="O22" s="44">
        <v>12</v>
      </c>
      <c r="P22" s="32">
        <f>P21+P20+P19+P18+P17+P16+P15+P14+P13+P12+P11+P10+P9</f>
        <v>150</v>
      </c>
      <c r="Q22" s="32">
        <f t="shared" ref="Q22:U22" si="7">Q21+Q20+Q19+Q18+Q17+Q16+Q15+Q14+Q13+Q12+Q11+Q10+Q9</f>
        <v>29</v>
      </c>
      <c r="R22" s="32">
        <f t="shared" si="7"/>
        <v>0</v>
      </c>
      <c r="S22" s="32">
        <f t="shared" si="7"/>
        <v>66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64669</v>
      </c>
      <c r="D23" s="35">
        <f t="shared" ref="D23:J23" si="8">D22+D8</f>
        <v>442</v>
      </c>
      <c r="E23" s="35">
        <f t="shared" si="8"/>
        <v>431</v>
      </c>
      <c r="F23" s="55">
        <f t="shared" si="8"/>
        <v>404</v>
      </c>
      <c r="G23" s="55">
        <f t="shared" si="8"/>
        <v>389</v>
      </c>
      <c r="H23" s="35">
        <f t="shared" si="8"/>
        <v>447</v>
      </c>
      <c r="I23" s="35">
        <f t="shared" si="8"/>
        <v>434</v>
      </c>
      <c r="J23" s="37">
        <f t="shared" si="8"/>
        <v>66395</v>
      </c>
      <c r="K23" s="39">
        <f t="shared" si="4"/>
        <v>91.402714932126699</v>
      </c>
      <c r="L23" s="33">
        <f>H23*3.4/F23</f>
        <v>3.7618811881188119</v>
      </c>
      <c r="M23" s="56">
        <f>(M8+M22)/2</f>
        <v>3.1894999999999998</v>
      </c>
      <c r="N23" s="57">
        <f>D23/B23*100</f>
        <v>17.539682539682538</v>
      </c>
      <c r="O23" s="57">
        <v>16.600000000000001</v>
      </c>
      <c r="P23" s="58">
        <f>P22+P8</f>
        <v>447</v>
      </c>
      <c r="Q23" s="35">
        <f>Q22+Q8</f>
        <v>134</v>
      </c>
      <c r="R23" s="35">
        <f>R22+R8</f>
        <v>1</v>
      </c>
      <c r="S23" s="35">
        <f>S8+S22</f>
        <v>163</v>
      </c>
      <c r="T23" s="35">
        <f>T8+T22</f>
        <v>8</v>
      </c>
      <c r="U23" s="35">
        <f>U8+U22</f>
        <v>392</v>
      </c>
      <c r="V23" s="36" t="s">
        <v>84</v>
      </c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16200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36">
        <f>D23-E23</f>
        <v>11</v>
      </c>
      <c r="E24" s="137"/>
      <c r="F24" s="136">
        <f>F23-G23</f>
        <v>15</v>
      </c>
      <c r="G24" s="137"/>
      <c r="H24" s="138">
        <f>H23-I23</f>
        <v>13</v>
      </c>
      <c r="I24" s="139"/>
      <c r="J24" s="14"/>
      <c r="K24" s="23"/>
      <c r="L24" s="24"/>
      <c r="M24" s="24"/>
      <c r="N24" s="24"/>
      <c r="O24" s="24"/>
      <c r="P24" s="25"/>
      <c r="Q24" s="26" t="s">
        <v>80</v>
      </c>
      <c r="R24" s="26" t="s">
        <v>75</v>
      </c>
      <c r="S24" s="26" t="s">
        <v>81</v>
      </c>
      <c r="T24" s="26" t="s">
        <v>76</v>
      </c>
      <c r="U24" s="26" t="s">
        <v>77</v>
      </c>
      <c r="V24" s="26" t="s">
        <v>79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15770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2023-05-30T03:24:33Z</cp:lastPrinted>
  <dcterms:created xsi:type="dcterms:W3CDTF">2020-08-31T08:55:27Z</dcterms:created>
  <dcterms:modified xsi:type="dcterms:W3CDTF">2023-05-30T03:24:36Z</dcterms:modified>
</cp:coreProperties>
</file>