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<sst xmlns="http://schemas.openxmlformats.org/spreadsheetml/2006/main" count="230" uniqueCount="83">
  <si>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</si>
  <si>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</si>
  <si>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</si>
  <si>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</si>
  <si>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</si>
  <si>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</si>
  <si>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</si>
  <si>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</si>
  <si>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</si>
  <si>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</si>
  <si>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</si>
  <si>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</si>
  <si>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</si>
  <si>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</si>
  <si>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</si>
  <si>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</si>
  <si>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</si>
  <si>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</si>
  <si>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</si>
  <si>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</si>
  <si>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</si>
  <si>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</si>
  <si>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</si>
  <si>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</si>
  <si>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</si>
  <si>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</si>
  <si>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</si>
  <si>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</si>
  <si>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</si>
  <si>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</si>
  <si>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</si>
  <si>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</si>
  <si>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</si>
  <si>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</si>
  <si>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</si>
  <si>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</si>
  <si>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</si>
  <si>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</si>
  <si>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</si>
  <si>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</si>
  <si>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</si>
  <si>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</si>
  <si>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</si>
  <si>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</si>
  <si>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</si>
  <si>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</si>
  <si>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</si>
  <si>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</si>
  <si>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</si>
  <si>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</si>
  <si>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</si>
  <si>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</si>
  <si>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</si>
  <si>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</si>
  <si>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</si>
  <si>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</si>
  <si>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</si>
  <si>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</si>
  <si>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</si>
  <si>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</si>
  <si>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</si>
  <si>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</si>
  <si>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</si>
  <si>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</si>
  <si>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</si>
  <si>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</si>
  <si>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</si>
  <si>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</si>
  <si>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</si>
  <si>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</si>
  <si>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</si>
  <si>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</si>
  <si>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</si>
  <si>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</si>
  <si>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</si>
  <si>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</si>
  <si>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2-2</t>
  </si>
  <si>
    <t>80</t>
  </si>
  <si>
    <t>156</t>
  </si>
  <si>
    <t>23</t>
  </si>
  <si>
    <t>497</t>
  </si>
  <si>
    <t>СВОДКА ПО НАДОЮ МОЛОКА ЗА 22.05.2023 года</t>
  </si>
  <si>
    <t>3,38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</si>
</sst>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R16" sqref="R16:R1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81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5" t="s">
        <v>52</v>
      </c>
      <c r="O5" s="115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39594</v>
      </c>
      <c r="D6" s="32">
        <v>250</v>
      </c>
      <c r="E6" s="32">
        <v>231</v>
      </c>
      <c r="F6" s="32">
        <v>230</v>
      </c>
      <c r="G6" s="32">
        <v>216</v>
      </c>
      <c r="H6" s="32">
        <v>267</v>
      </c>
      <c r="I6" s="32">
        <v>247</v>
      </c>
      <c r="J6" s="65">
        <v>43236</v>
      </c>
      <c r="K6" s="86">
        <v>94</v>
      </c>
      <c r="L6" s="33">
        <v>4.0999999999999996</v>
      </c>
      <c r="M6" s="87" t="s">
        <v>82</v>
      </c>
      <c r="N6" s="34">
        <v>26.3</v>
      </c>
      <c r="O6" s="66">
        <v>25.5</v>
      </c>
      <c r="P6" s="32">
        <f>H6</f>
        <v>267</v>
      </c>
      <c r="Q6" s="88">
        <v>96</v>
      </c>
      <c r="R6" s="89" t="s">
        <v>74</v>
      </c>
      <c r="S6" s="67">
        <v>79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6400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6">
        <v>2233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1992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41827</v>
      </c>
      <c r="D8" s="75">
        <f t="shared" si="0"/>
        <v>272</v>
      </c>
      <c r="E8" s="35">
        <f t="shared" si="0"/>
        <v>251</v>
      </c>
      <c r="F8" s="35">
        <f>F6+F7</f>
        <v>251</v>
      </c>
      <c r="G8" s="35">
        <f t="shared" si="0"/>
        <v>232</v>
      </c>
      <c r="H8" s="35">
        <f t="shared" si="0"/>
        <v>289</v>
      </c>
      <c r="I8" s="35">
        <f t="shared" si="0"/>
        <v>263</v>
      </c>
      <c r="J8" s="73">
        <f t="shared" si="0"/>
        <v>45228</v>
      </c>
      <c r="K8" s="76">
        <f>F8/D8*100</f>
        <v>92.279411764705884</v>
      </c>
      <c r="L8" s="33">
        <f>H8*3.4/F8</f>
        <v>3.914741035856574</v>
      </c>
      <c r="M8" s="77">
        <f>(M6+M7)/2</f>
        <v>3.2649999999999997</v>
      </c>
      <c r="N8" s="78">
        <f>D8/B8*100</f>
        <v>22.666666666666664</v>
      </c>
      <c r="O8" s="78">
        <v>21.7</v>
      </c>
      <c r="P8" s="35">
        <f>P6+P7</f>
        <v>289</v>
      </c>
      <c r="Q8" s="35">
        <f>Q7+Q6</f>
        <v>96</v>
      </c>
      <c r="R8" s="35">
        <f>R7+R6</f>
        <v>1</v>
      </c>
      <c r="S8" s="35">
        <f>S7+S6</f>
        <v>89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7500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7">
        <v>7547</v>
      </c>
      <c r="D9" s="67">
        <v>65</v>
      </c>
      <c r="E9" s="67">
        <v>70</v>
      </c>
      <c r="F9" s="67">
        <v>47</v>
      </c>
      <c r="G9" s="67">
        <v>55</v>
      </c>
      <c r="H9" s="67">
        <v>53</v>
      </c>
      <c r="I9" s="67">
        <v>61</v>
      </c>
      <c r="J9" s="65">
        <v>6606</v>
      </c>
      <c r="K9" s="39">
        <v>73</v>
      </c>
      <c r="L9" s="33">
        <v>3.8</v>
      </c>
      <c r="M9" s="98">
        <v>3.4</v>
      </c>
      <c r="N9" s="34">
        <v>15.9</v>
      </c>
      <c r="O9" s="66">
        <v>17.100000000000001</v>
      </c>
      <c r="P9" s="32">
        <f t="shared" ref="P9:P12" si="1">H9</f>
        <v>53</v>
      </c>
      <c r="Q9" s="88">
        <v>7</v>
      </c>
      <c r="R9" s="32"/>
      <c r="S9" s="81" t="s">
        <v>68</v>
      </c>
      <c r="T9" s="82"/>
      <c r="U9" s="99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2750</v>
      </c>
      <c r="DH9" s="69"/>
      <c r="DI9" s="70"/>
      <c r="DJ9" s="30"/>
      <c r="DL9" s="100"/>
    </row>
    <row r="10" spans="1:192" ht="21.75" customHeight="1" thickBot="1">
      <c r="A10" s="80" t="s">
        <v>31</v>
      </c>
      <c r="B10" s="97">
        <v>110</v>
      </c>
      <c r="C10" s="97">
        <v>2094</v>
      </c>
      <c r="D10" s="101">
        <v>15</v>
      </c>
      <c r="E10" s="101">
        <v>12</v>
      </c>
      <c r="F10" s="101">
        <v>14</v>
      </c>
      <c r="G10" s="101">
        <v>10</v>
      </c>
      <c r="H10" s="101">
        <v>15</v>
      </c>
      <c r="I10" s="67">
        <v>10</v>
      </c>
      <c r="J10" s="65">
        <v>1933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2">
        <v>16</v>
      </c>
      <c r="P10" s="32">
        <f>H10</f>
        <v>15</v>
      </c>
      <c r="Q10" s="103">
        <v>1</v>
      </c>
      <c r="R10" s="104"/>
      <c r="S10" s="26" t="s">
        <v>72</v>
      </c>
      <c r="T10" s="105"/>
      <c r="U10" s="106" t="s">
        <v>57</v>
      </c>
      <c r="V10" s="91"/>
      <c r="W10" s="26" t="s">
        <v>63</v>
      </c>
      <c r="X10" s="107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7">
        <v>157</v>
      </c>
      <c r="C11" s="97">
        <v>4004</v>
      </c>
      <c r="D11" s="101">
        <v>32</v>
      </c>
      <c r="E11" s="101">
        <v>20</v>
      </c>
      <c r="F11" s="101">
        <v>29</v>
      </c>
      <c r="G11" s="101">
        <v>16</v>
      </c>
      <c r="H11" s="101">
        <v>33</v>
      </c>
      <c r="I11" s="67">
        <v>17</v>
      </c>
      <c r="J11" s="65">
        <v>4022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16.7</v>
      </c>
      <c r="P11" s="32">
        <f t="shared" si="1"/>
        <v>33</v>
      </c>
      <c r="Q11" s="109">
        <v>10</v>
      </c>
      <c r="R11" s="109"/>
      <c r="S11" s="26" t="s">
        <v>73</v>
      </c>
      <c r="T11" s="105"/>
      <c r="U11" s="105" t="s">
        <v>61</v>
      </c>
      <c r="V11" s="26"/>
      <c r="W11" s="26" t="s">
        <v>64</v>
      </c>
      <c r="X11" s="107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1773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1494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72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2218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1926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68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482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373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162</v>
      </c>
      <c r="D16" s="32">
        <v>2</v>
      </c>
      <c r="E16" s="32">
        <v>6</v>
      </c>
      <c r="F16" s="32">
        <v>2</v>
      </c>
      <c r="G16" s="32">
        <v>4</v>
      </c>
      <c r="H16" s="32">
        <v>2</v>
      </c>
      <c r="I16" s="32">
        <v>4</v>
      </c>
      <c r="J16" s="65">
        <v>162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4.9000000000000004</v>
      </c>
      <c r="P16" s="113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715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584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3">
        <f t="shared" si="6"/>
        <v>6</v>
      </c>
      <c r="Q17" s="32"/>
      <c r="R17" s="32"/>
      <c r="S17" s="81" t="s">
        <v>72</v>
      </c>
      <c r="T17" s="82"/>
      <c r="U17" s="114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595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463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3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.75" customHeight="1" thickBot="1">
      <c r="A19" s="80" t="s">
        <v>40</v>
      </c>
      <c r="B19" s="65">
        <v>39</v>
      </c>
      <c r="C19" s="65">
        <v>405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294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3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19995</v>
      </c>
      <c r="D22" s="42">
        <f>D9+D10+D11+D12+D13+D14+D15+D16+D17+D18+D19+D20+D21</f>
        <v>168</v>
      </c>
      <c r="E22" s="42">
        <f>E9+E10+E11+E12+E13+E14+E15+E16+E17+E18+E19+E20+E21</f>
        <v>171</v>
      </c>
      <c r="F22" s="42">
        <f>F9+F10+F11+F12+F13+F14+F15+F16+F17+F18+F19+F20+F21</f>
        <v>138</v>
      </c>
      <c r="G22" s="42">
        <f>G21+G20+G19+G18+G17+G16+G15+G14+G13+G12+G11+G10+G9</f>
        <v>135</v>
      </c>
      <c r="H22" s="42">
        <f>H21+H20+H19+H18+H17+H16+H15+H14+H13+H12+H11+H10+H9</f>
        <v>149</v>
      </c>
      <c r="I22" s="42">
        <f>I21+I20+I19+I18+I17+I16+I15+I14+I13+I12+I11+I10+I9</f>
        <v>144</v>
      </c>
      <c r="J22" s="41">
        <f>J21+J20+J19+J18+J17+J16+J15+J14+J13+J12+J11+J10+J9</f>
        <v>17857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11.8</v>
      </c>
      <c r="P22" s="32">
        <f>P21+P20+P19+P18+P17+P16+P15+P14+P13+P12+P11+P10+P9</f>
        <v>149</v>
      </c>
      <c r="Q22" s="32">
        <f t="shared" ref="Q22:U22" si="7">Q21+Q20+Q19+Q18+Q17+Q16+Q15+Q14+Q13+Q12+Q11+Q10+Q9</f>
        <v>20</v>
      </c>
      <c r="R22" s="32">
        <f t="shared" si="7"/>
        <v>0</v>
      </c>
      <c r="S22" s="32">
        <f t="shared" si="7"/>
        <v>45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8250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61822</v>
      </c>
      <c r="D23" s="35">
        <f t="shared" ref="D23:J23" si="8">D22+D8</f>
        <v>440</v>
      </c>
      <c r="E23" s="35">
        <f t="shared" si="8"/>
        <v>422</v>
      </c>
      <c r="F23" s="55">
        <f t="shared" si="8"/>
        <v>389</v>
      </c>
      <c r="G23" s="55">
        <f t="shared" si="8"/>
        <v>367</v>
      </c>
      <c r="H23" s="35">
        <f t="shared" si="8"/>
        <v>438</v>
      </c>
      <c r="I23" s="35">
        <f t="shared" si="8"/>
        <v>407</v>
      </c>
      <c r="J23" s="37">
        <f t="shared" si="8"/>
        <v>63085</v>
      </c>
      <c r="K23" s="39">
        <f t="shared" si="4"/>
        <v>88.409090909090907</v>
      </c>
      <c r="L23" s="33">
        <f>H23*3.4/F23</f>
        <v>3.8282776349614398</v>
      </c>
      <c r="M23" s="56">
        <f>(M8+M22)/2</f>
        <v>3.1970000000000001</v>
      </c>
      <c r="N23" s="57">
        <f>D23/B23*100</f>
        <v>17.460317460317459</v>
      </c>
      <c r="O23" s="57">
        <v>16.2</v>
      </c>
      <c r="P23" s="58">
        <f>P22+P8</f>
        <v>438</v>
      </c>
      <c r="Q23" s="35">
        <f>Q22+Q8</f>
        <v>116</v>
      </c>
      <c r="R23" s="35">
        <f>R22+R8</f>
        <v>1</v>
      </c>
      <c r="S23" s="35">
        <f>S8+S22</f>
        <v>134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15750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18</v>
      </c>
      <c r="E24" s="118"/>
      <c r="F24" s="117">
        <f>F23-G23</f>
        <v>22</v>
      </c>
      <c r="G24" s="118"/>
      <c r="H24" s="119">
        <f>H23-I23</f>
        <v>31</v>
      </c>
      <c r="I24" s="120"/>
      <c r="J24" s="14"/>
      <c r="K24" s="23"/>
      <c r="L24" s="24"/>
      <c r="M24" s="24"/>
      <c r="N24" s="24"/>
      <c r="O24" s="24"/>
      <c r="P24" s="25"/>
      <c r="Q24" s="26" t="s">
        <v>77</v>
      </c>
      <c r="R24" s="26" t="s">
        <v>75</v>
      </c>
      <c r="S24" s="26" t="s">
        <v>78</v>
      </c>
      <c r="T24" s="26" t="s">
        <v>79</v>
      </c>
      <c r="U24" s="26" t="s">
        <v>80</v>
      </c>
      <c r="V24" s="26" t="s">
        <v>76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15595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2023-05-23T03:18:35Z</cp:lastPrinted>
  <dcterms:created xsi:type="dcterms:W3CDTF">2020-08-31T08:55:27Z</dcterms:created>
  <dcterms:modified xsi:type="dcterms:W3CDTF">2023-05-23T03:19:32Z</dcterms:modified>
</cp:coreProperties>
</file>