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<sst xmlns="http://schemas.openxmlformats.org/spreadsheetml/2006/main" count="227" uniqueCount="77">
  <si>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</si>
  <si>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</si>
  <si>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</si>
  <si>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</si>
  <si>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</si>
  <si>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</si>
  <si>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</si>
  <si>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</si>
  <si>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</si>
  <si>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</si>
  <si>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</si>
  <si>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</si>
  <si>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</si>
  <si>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</si>
  <si>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</si>
  <si>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</si>
  <si>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</si>
  <si>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</si>
  <si>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</si>
  <si>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</si>
  <si>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</si>
  <si>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</si>
  <si>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</si>
  <si>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</si>
  <si>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</si>
  <si>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</si>
  <si>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</si>
  <si>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</si>
  <si>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</si>
  <si>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</si>
  <si>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</si>
  <si>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</si>
  <si>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</si>
  <si>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</si>
  <si>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</si>
  <si>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</si>
  <si>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</si>
  <si>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</si>
  <si>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</si>
  <si>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</si>
  <si>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</si>
  <si>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</si>
  <si>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</si>
  <si>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</si>
  <si>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</si>
  <si>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</si>
  <si>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</si>
  <si>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</si>
  <si>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</si>
  <si>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</si>
  <si>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</si>
  <si>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</si>
  <si>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</si>
  <si>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</si>
  <si>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</si>
  <si>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</si>
  <si>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</si>
  <si>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</si>
  <si>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</si>
  <si>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</si>
  <si>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</si>
  <si>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</si>
  <si>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</si>
  <si>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</si>
  <si>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</si>
  <si>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</si>
  <si>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</si>
  <si>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</si>
  <si>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</si>
  <si>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</si>
  <si>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</si>
  <si>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7</t>
  </si>
  <si>
    <t>391</t>
  </si>
  <si>
    <t>24</t>
  </si>
  <si>
    <t>66</t>
  </si>
  <si>
    <t>11</t>
  </si>
  <si>
    <t xml:space="preserve">СВОДКА ПО НАДОЮ МОЛОКА ЗА  14.05.2024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</si>
</sst>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T16" sqref="T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6" t="s">
        <v>76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</row>
    <row r="2" spans="1:192" ht="12.75" customHeight="1">
      <c r="A2" s="137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38" t="s">
        <v>1</v>
      </c>
      <c r="C4" s="140" t="s">
        <v>49</v>
      </c>
      <c r="D4" s="129" t="s">
        <v>2</v>
      </c>
      <c r="E4" s="130"/>
      <c r="F4" s="130"/>
      <c r="G4" s="130"/>
      <c r="H4" s="130"/>
      <c r="I4" s="131"/>
      <c r="J4" s="125" t="s">
        <v>53</v>
      </c>
      <c r="K4" s="132" t="s">
        <v>3</v>
      </c>
      <c r="L4" s="125" t="s">
        <v>4</v>
      </c>
      <c r="M4" s="125" t="s">
        <v>5</v>
      </c>
      <c r="N4" s="146" t="s">
        <v>6</v>
      </c>
      <c r="O4" s="147"/>
      <c r="P4" s="125" t="s">
        <v>37</v>
      </c>
      <c r="Q4" s="127" t="s">
        <v>7</v>
      </c>
      <c r="R4" s="128"/>
      <c r="S4" s="129" t="s">
        <v>8</v>
      </c>
      <c r="T4" s="130"/>
      <c r="U4" s="131"/>
      <c r="V4" s="132" t="s">
        <v>9</v>
      </c>
      <c r="W4" s="134" t="s">
        <v>62</v>
      </c>
      <c r="X4" s="135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3" t="s">
        <v>10</v>
      </c>
      <c r="DH4" s="123" t="s">
        <v>10</v>
      </c>
      <c r="DI4" s="141" t="s">
        <v>11</v>
      </c>
      <c r="DJ4" s="143" t="s">
        <v>41</v>
      </c>
    </row>
    <row r="5" spans="1:192" ht="53.25" customHeight="1" thickBot="1">
      <c r="A5" s="126"/>
      <c r="B5" s="139"/>
      <c r="C5" s="140"/>
      <c r="D5" s="144" t="s">
        <v>50</v>
      </c>
      <c r="E5" s="145"/>
      <c r="F5" s="144" t="s">
        <v>51</v>
      </c>
      <c r="G5" s="145"/>
      <c r="H5" s="144" t="s">
        <v>52</v>
      </c>
      <c r="I5" s="145"/>
      <c r="J5" s="126"/>
      <c r="K5" s="133"/>
      <c r="L5" s="126"/>
      <c r="M5" s="126"/>
      <c r="N5" s="79" t="s">
        <v>54</v>
      </c>
      <c r="O5" s="79" t="s">
        <v>43</v>
      </c>
      <c r="P5" s="12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4"/>
      <c r="DH5" s="124"/>
      <c r="DI5" s="142"/>
      <c r="DJ5" s="143"/>
    </row>
    <row r="6" spans="1:192" ht="32.25" customHeight="1" thickBot="1">
      <c r="A6" s="81" t="s">
        <v>18</v>
      </c>
      <c r="B6" s="62">
        <v>970</v>
      </c>
      <c r="C6" s="63">
        <v>38608</v>
      </c>
      <c r="D6" s="30">
        <v>283</v>
      </c>
      <c r="E6" s="30">
        <v>267</v>
      </c>
      <c r="F6" s="30">
        <v>269</v>
      </c>
      <c r="G6" s="30">
        <v>250</v>
      </c>
      <c r="H6" s="30">
        <v>299</v>
      </c>
      <c r="I6" s="30">
        <v>294</v>
      </c>
      <c r="J6" s="63">
        <v>40603</v>
      </c>
      <c r="K6" s="82">
        <v>94</v>
      </c>
      <c r="L6" s="31">
        <v>3.8</v>
      </c>
      <c r="M6" s="83" t="s">
        <v>70</v>
      </c>
      <c r="N6" s="32">
        <v>29.2</v>
      </c>
      <c r="O6" s="64">
        <v>28.1</v>
      </c>
      <c r="P6" s="30">
        <f>H6</f>
        <v>299</v>
      </c>
      <c r="Q6" s="84">
        <v>21</v>
      </c>
      <c r="R6" s="85"/>
      <c r="S6" s="65">
        <v>59</v>
      </c>
      <c r="T6" s="66">
        <v>16</v>
      </c>
      <c r="U6" s="86">
        <v>301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5600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1831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1589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40439</v>
      </c>
      <c r="D8" s="93">
        <f t="shared" si="0"/>
        <v>300</v>
      </c>
      <c r="E8" s="33">
        <f t="shared" si="0"/>
        <v>289</v>
      </c>
      <c r="F8" s="33">
        <f>F6+F7</f>
        <v>284</v>
      </c>
      <c r="G8" s="33">
        <f t="shared" si="0"/>
        <v>271</v>
      </c>
      <c r="H8" s="33">
        <f t="shared" si="0"/>
        <v>315</v>
      </c>
      <c r="I8" s="33">
        <f t="shared" si="0"/>
        <v>316</v>
      </c>
      <c r="J8" s="91">
        <f t="shared" si="0"/>
        <v>42192</v>
      </c>
      <c r="K8" s="94">
        <f>F8/D8*100</f>
        <v>94.666666666666671</v>
      </c>
      <c r="L8" s="31">
        <f>H8*3.4/F8</f>
        <v>3.7711267605633805</v>
      </c>
      <c r="M8" s="95">
        <f>(M6+M7)/2</f>
        <v>3.23</v>
      </c>
      <c r="N8" s="96">
        <f>D8/B8*100</f>
        <v>26.501766784452297</v>
      </c>
      <c r="O8" s="96">
        <v>24.1</v>
      </c>
      <c r="P8" s="33">
        <f t="shared" ref="P8:U8" si="1">P6+P7</f>
        <v>315</v>
      </c>
      <c r="Q8" s="33">
        <f t="shared" si="1"/>
        <v>21</v>
      </c>
      <c r="R8" s="33">
        <f t="shared" si="1"/>
        <v>0</v>
      </c>
      <c r="S8" s="33">
        <f>S6+S7</f>
        <v>64</v>
      </c>
      <c r="T8" s="33">
        <f t="shared" si="1"/>
        <v>16</v>
      </c>
      <c r="U8" s="33">
        <f t="shared" si="1"/>
        <v>301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7300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6487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5987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7</v>
      </c>
      <c r="R9" s="30"/>
      <c r="S9" s="71" t="s">
        <v>75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3200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1873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1771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4108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4005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8</v>
      </c>
      <c r="R11" s="110"/>
      <c r="S11" s="24" t="s">
        <v>69</v>
      </c>
      <c r="T11" s="106" t="s">
        <v>30</v>
      </c>
      <c r="U11" s="106" t="s">
        <v>73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4600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1782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1719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2284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2021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/>
      <c r="R14" s="30"/>
      <c r="S14" s="71" t="s">
        <v>60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142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142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601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429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542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431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392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318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18211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16823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21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58650</v>
      </c>
      <c r="D23" s="33">
        <f t="shared" ref="D23:J23" si="9">D22+D8</f>
        <v>460</v>
      </c>
      <c r="E23" s="33">
        <f t="shared" si="9"/>
        <v>457</v>
      </c>
      <c r="F23" s="53">
        <f t="shared" si="9"/>
        <v>424</v>
      </c>
      <c r="G23" s="53">
        <f t="shared" si="9"/>
        <v>409</v>
      </c>
      <c r="H23" s="33">
        <f t="shared" si="9"/>
        <v>461</v>
      </c>
      <c r="I23" s="33">
        <f t="shared" si="9"/>
        <v>465</v>
      </c>
      <c r="J23" s="76">
        <f t="shared" si="9"/>
        <v>59015</v>
      </c>
      <c r="K23" s="77">
        <f t="shared" si="4"/>
        <v>92.173913043478265</v>
      </c>
      <c r="L23" s="31">
        <f>H23*3.4/F23</f>
        <v>3.6966981132075469</v>
      </c>
      <c r="M23" s="54">
        <f>(M8+M22)/2</f>
        <v>3.1811111111111114</v>
      </c>
      <c r="N23" s="55">
        <f>D23/B23*100</f>
        <v>20.499108734402853</v>
      </c>
      <c r="O23" s="55">
        <v>18.100000000000001</v>
      </c>
      <c r="P23" s="56">
        <f>P22+P8</f>
        <v>461</v>
      </c>
      <c r="Q23" s="33">
        <f>Q22+Q8</f>
        <v>36</v>
      </c>
      <c r="R23" s="33">
        <f>R22+R8</f>
        <v>0</v>
      </c>
      <c r="S23" s="33">
        <f>S8+S22</f>
        <v>85</v>
      </c>
      <c r="T23" s="33">
        <f>T8+T22</f>
        <v>19</v>
      </c>
      <c r="U23" s="33">
        <f>U8+U22</f>
        <v>441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19">
        <f>D23-E23</f>
        <v>3</v>
      </c>
      <c r="E24" s="120"/>
      <c r="F24" s="119">
        <f>F23-G23</f>
        <v>15</v>
      </c>
      <c r="G24" s="120"/>
      <c r="H24" s="121">
        <f>H23-I23</f>
        <v>-4</v>
      </c>
      <c r="I24" s="122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58</v>
      </c>
      <c r="S24" s="24" t="s">
        <v>68</v>
      </c>
      <c r="T24" s="24" t="s">
        <v>71</v>
      </c>
      <c r="U24" s="24" t="s">
        <v>72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14550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2024-05-14T03:23:15Z</cp:lastPrinted>
  <dcterms:created xsi:type="dcterms:W3CDTF">2020-08-31T08:55:27Z</dcterms:created>
  <dcterms:modified xsi:type="dcterms:W3CDTF">2024-05-15T04:18:33Z</dcterms:modified>
</cp:coreProperties>
</file>