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<sst xmlns="http://schemas.openxmlformats.org/spreadsheetml/2006/main" count="228" uniqueCount="80">
  <si>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</si>
  <si>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</si>
  <si>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</si>
  <si>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</si>
  <si>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</si>
  <si>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</si>
  <si>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</si>
  <si>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</si>
  <si>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</si>
  <si>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</si>
  <si>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</si>
  <si>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</si>
  <si>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</si>
  <si>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</si>
  <si>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</si>
  <si>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</si>
  <si>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</si>
  <si>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</si>
  <si>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</si>
  <si>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</si>
  <si>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</si>
  <si>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</si>
  <si>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</si>
  <si>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</si>
  <si>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</si>
  <si>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</si>
  <si>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</si>
  <si>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</si>
  <si>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</si>
  <si>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</si>
  <si>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</si>
  <si>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</si>
  <si>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</si>
  <si>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</si>
  <si>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</si>
  <si>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</si>
  <si>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</si>
  <si>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</si>
  <si>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</si>
  <si>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</si>
  <si>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</si>
  <si>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</si>
  <si>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</si>
  <si>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</si>
  <si>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</si>
  <si>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</si>
  <si>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</si>
  <si>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</si>
  <si>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</si>
  <si>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</si>
  <si>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</si>
  <si>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</si>
  <si>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</si>
  <si>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</si>
  <si>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</si>
  <si>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</si>
  <si>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</si>
  <si>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</si>
  <si>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</si>
  <si>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</si>
  <si>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</si>
  <si>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</si>
  <si>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</si>
  <si>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</si>
  <si>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</si>
  <si>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</si>
  <si>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</si>
  <si>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</si>
  <si>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</si>
  <si>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</si>
  <si>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</si>
  <si>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</si>
  <si>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11</t>
  </si>
  <si>
    <t>1</t>
  </si>
  <si>
    <t>8</t>
  </si>
  <si>
    <t>392</t>
  </si>
  <si>
    <t>97</t>
  </si>
  <si>
    <t>112</t>
  </si>
  <si>
    <t xml:space="preserve">СВОДКА ПО НАДОЮ МОЛОКА ЗА  19.05.2024 года </t>
  </si>
  <si>
    <t>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</si>
</sst>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5" sqref="Q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62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40078</v>
      </c>
      <c r="D6" s="30">
        <v>280</v>
      </c>
      <c r="E6" s="30">
        <v>250</v>
      </c>
      <c r="F6" s="30">
        <v>269</v>
      </c>
      <c r="G6" s="30">
        <v>230</v>
      </c>
      <c r="H6" s="30">
        <v>298</v>
      </c>
      <c r="I6" s="30">
        <v>267</v>
      </c>
      <c r="J6" s="63">
        <v>42148</v>
      </c>
      <c r="K6" s="82">
        <v>95</v>
      </c>
      <c r="L6" s="31">
        <v>3.9</v>
      </c>
      <c r="M6" s="83" t="s">
        <v>70</v>
      </c>
      <c r="N6" s="32">
        <v>28.9</v>
      </c>
      <c r="O6" s="64">
        <v>26.3</v>
      </c>
      <c r="P6" s="30">
        <f>H6</f>
        <v>298</v>
      </c>
      <c r="Q6" s="84">
        <v>27</v>
      </c>
      <c r="R6" s="85"/>
      <c r="S6" s="65">
        <v>64</v>
      </c>
      <c r="T6" s="66">
        <v>16</v>
      </c>
      <c r="U6" s="86">
        <v>301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6000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1916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1669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41994</v>
      </c>
      <c r="D8" s="93">
        <f t="shared" si="0"/>
        <v>297</v>
      </c>
      <c r="E8" s="33">
        <f t="shared" si="0"/>
        <v>272</v>
      </c>
      <c r="F8" s="33">
        <f>F6+F7</f>
        <v>284</v>
      </c>
      <c r="G8" s="33">
        <f t="shared" si="0"/>
        <v>251</v>
      </c>
      <c r="H8" s="33">
        <f t="shared" si="0"/>
        <v>314</v>
      </c>
      <c r="I8" s="33">
        <f t="shared" si="0"/>
        <v>289</v>
      </c>
      <c r="J8" s="91">
        <f t="shared" si="0"/>
        <v>43817</v>
      </c>
      <c r="K8" s="94">
        <f>F8/D8*100</f>
        <v>95.622895622895626</v>
      </c>
      <c r="L8" s="31">
        <f>H8*3.4/F8</f>
        <v>3.7591549295774644</v>
      </c>
      <c r="M8" s="95">
        <f>(M6+M7)/2</f>
        <v>3.23</v>
      </c>
      <c r="N8" s="96">
        <f>D8/B8*100</f>
        <v>26.236749116607772</v>
      </c>
      <c r="O8" s="96">
        <v>22.7</v>
      </c>
      <c r="P8" s="33">
        <f t="shared" ref="P8:U8" si="1">P6+P7</f>
        <v>314</v>
      </c>
      <c r="Q8" s="33">
        <f t="shared" si="1"/>
        <v>27</v>
      </c>
      <c r="R8" s="33">
        <f t="shared" si="1"/>
        <v>0</v>
      </c>
      <c r="S8" s="33">
        <f>S6+S7</f>
        <v>69</v>
      </c>
      <c r="T8" s="33">
        <f t="shared" si="1"/>
        <v>16</v>
      </c>
      <c r="U8" s="33">
        <f t="shared" si="1"/>
        <v>301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7700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6772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6247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7</v>
      </c>
      <c r="R9" s="30"/>
      <c r="S9" s="71" t="s">
        <v>72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3300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1958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1851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67</v>
      </c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4273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4165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16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4800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1857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1789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" customHeight="1" thickBot="1">
      <c r="A14" s="70" t="s">
        <v>26</v>
      </c>
      <c r="B14" s="63">
        <v>185</v>
      </c>
      <c r="C14" s="63">
        <v>2379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2106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>
        <v>10</v>
      </c>
      <c r="R14" s="30"/>
      <c r="S14" s="71" t="s">
        <v>79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152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152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636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454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567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451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417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338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19011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17553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48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61005</v>
      </c>
      <c r="D23" s="33">
        <f t="shared" ref="D23:J23" si="9">D22+D8</f>
        <v>457</v>
      </c>
      <c r="E23" s="33">
        <f t="shared" si="9"/>
        <v>440</v>
      </c>
      <c r="F23" s="53">
        <f t="shared" si="9"/>
        <v>424</v>
      </c>
      <c r="G23" s="53">
        <f t="shared" si="9"/>
        <v>389</v>
      </c>
      <c r="H23" s="33">
        <f t="shared" si="9"/>
        <v>460</v>
      </c>
      <c r="I23" s="33">
        <f t="shared" si="9"/>
        <v>438</v>
      </c>
      <c r="J23" s="76">
        <f t="shared" si="9"/>
        <v>61370</v>
      </c>
      <c r="K23" s="77">
        <f t="shared" si="4"/>
        <v>92.778993435448569</v>
      </c>
      <c r="L23" s="31">
        <f>H23*3.4/F23</f>
        <v>3.6886792452830188</v>
      </c>
      <c r="M23" s="54">
        <f>(M8+M22)/2</f>
        <v>3.1811111111111114</v>
      </c>
      <c r="N23" s="55">
        <f>D23/B23*100</f>
        <v>20.365418894830658</v>
      </c>
      <c r="O23" s="55">
        <v>17.5</v>
      </c>
      <c r="P23" s="56">
        <f>P22+P8</f>
        <v>460</v>
      </c>
      <c r="Q23" s="33">
        <f>Q22+Q8</f>
        <v>60</v>
      </c>
      <c r="R23" s="33">
        <f>R22+R8</f>
        <v>0</v>
      </c>
      <c r="S23" s="33">
        <f>S8+S22</f>
        <v>117</v>
      </c>
      <c r="T23" s="33">
        <f>T8+T22</f>
        <v>19</v>
      </c>
      <c r="U23" s="33">
        <f>U8+U22</f>
        <v>441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17</v>
      </c>
      <c r="E24" s="121"/>
      <c r="F24" s="120">
        <f>F23-G23</f>
        <v>35</v>
      </c>
      <c r="G24" s="121"/>
      <c r="H24" s="122">
        <f>H23-I23</f>
        <v>22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73</v>
      </c>
      <c r="S24" s="24" t="s">
        <v>77</v>
      </c>
      <c r="T24" s="24" t="s">
        <v>74</v>
      </c>
      <c r="U24" s="24" t="s">
        <v>75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2024-05-20T04:14:00Z</cp:lastPrinted>
  <dcterms:created xsi:type="dcterms:W3CDTF">2020-08-31T08:55:27Z</dcterms:created>
  <dcterms:modified xsi:type="dcterms:W3CDTF">2024-05-20T04:34:39Z</dcterms:modified>
</cp:coreProperties>
</file>