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<sst xmlns="http://schemas.openxmlformats.org/spreadsheetml/2006/main" count="223" uniqueCount="76">
  <si>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</si>
  <si>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</si>
  <si>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</si>
  <si>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</si>
  <si>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</si>
  <si>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</si>
  <si>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</si>
  <si>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</si>
  <si>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</si>
  <si>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</si>
  <si>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</si>
  <si>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</si>
  <si>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</si>
  <si>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</si>
  <si>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</si>
  <si>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</si>
  <si>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</si>
  <si>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</si>
  <si>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</si>
  <si>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</si>
  <si>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</si>
  <si>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</si>
  <si>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</si>
  <si>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</si>
  <si>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</si>
  <si>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</si>
  <si>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</si>
  <si>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</si>
  <si>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</si>
  <si>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</si>
  <si>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</si>
  <si>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</si>
  <si>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</si>
  <si>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</si>
  <si>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</si>
  <si>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</si>
  <si>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</si>
  <si>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</si>
  <si>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</si>
  <si>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</si>
  <si>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</si>
  <si>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</si>
  <si>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</si>
  <si>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</si>
  <si>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</si>
  <si>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</si>
  <si>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</si>
  <si>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</si>
  <si>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</si>
  <si>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</si>
  <si>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</si>
  <si>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</si>
  <si>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</si>
  <si>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</si>
  <si>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</si>
  <si>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</si>
  <si>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</si>
  <si>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</si>
  <si>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</si>
  <si>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</si>
  <si>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</si>
  <si>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</si>
  <si>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</si>
  <si>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</si>
  <si>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</si>
  <si>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</si>
  <si>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</si>
  <si>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</si>
  <si>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</si>
  <si>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</si>
  <si>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</si>
  <si>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</si>
  <si>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 xml:space="preserve">СВОДКА ПО НАДОЮ МОЛОКА ЗА  06.06.2024 года </t>
  </si>
  <si>
    <t>32</t>
  </si>
  <si>
    <t>72</t>
  </si>
  <si>
    <t>3,49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</si>
</sst>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X15" sqref="X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71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45592</v>
      </c>
      <c r="D6" s="30">
        <v>265</v>
      </c>
      <c r="E6" s="30">
        <v>252</v>
      </c>
      <c r="F6" s="30">
        <v>239</v>
      </c>
      <c r="G6" s="30">
        <v>241</v>
      </c>
      <c r="H6" s="30">
        <v>279</v>
      </c>
      <c r="I6" s="30">
        <v>267</v>
      </c>
      <c r="J6" s="63">
        <v>48240</v>
      </c>
      <c r="K6" s="82">
        <v>96</v>
      </c>
      <c r="L6" s="31">
        <v>4.5999999999999996</v>
      </c>
      <c r="M6" s="83" t="s">
        <v>75</v>
      </c>
      <c r="N6" s="32">
        <v>27.3</v>
      </c>
      <c r="O6" s="64">
        <v>26.5</v>
      </c>
      <c r="P6" s="30">
        <f>H6</f>
        <v>279</v>
      </c>
      <c r="Q6" s="84">
        <v>17</v>
      </c>
      <c r="R6" s="85" t="s">
        <v>68</v>
      </c>
      <c r="S6" s="65">
        <v>48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6550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2264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1985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47856</v>
      </c>
      <c r="D8" s="93">
        <f t="shared" si="0"/>
        <v>285</v>
      </c>
      <c r="E8" s="33">
        <f t="shared" si="0"/>
        <v>274</v>
      </c>
      <c r="F8" s="33">
        <f>F6+F7</f>
        <v>256</v>
      </c>
      <c r="G8" s="33">
        <f t="shared" si="0"/>
        <v>262</v>
      </c>
      <c r="H8" s="33">
        <f t="shared" si="0"/>
        <v>297</v>
      </c>
      <c r="I8" s="33">
        <f t="shared" si="0"/>
        <v>289</v>
      </c>
      <c r="J8" s="91">
        <f t="shared" si="0"/>
        <v>50225</v>
      </c>
      <c r="K8" s="94">
        <f>F8/D8*100</f>
        <v>89.824561403508767</v>
      </c>
      <c r="L8" s="31">
        <f>H8*3.4/F8</f>
        <v>3.9445312499999998</v>
      </c>
      <c r="M8" s="95">
        <f>(M6+M7)/2</f>
        <v>3.3200000000000003</v>
      </c>
      <c r="N8" s="96">
        <f>D8/B8*100</f>
        <v>25.176678445229683</v>
      </c>
      <c r="O8" s="96">
        <v>22.8</v>
      </c>
      <c r="P8" s="33">
        <f t="shared" ref="P8:U8" si="1">P6+P7</f>
        <v>297</v>
      </c>
      <c r="Q8" s="33">
        <f t="shared" si="1"/>
        <v>17</v>
      </c>
      <c r="R8" s="33">
        <f t="shared" si="1"/>
        <v>1</v>
      </c>
      <c r="S8" s="33">
        <f>S6+S7</f>
        <v>48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8350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7770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7155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2264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2136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4867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4751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0"/>
      <c r="R11" s="110"/>
      <c r="S11" s="24"/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5000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2127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2041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2710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2412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196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196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748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544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657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523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507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410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21846</v>
      </c>
      <c r="D22" s="40">
        <f>D9+D10+D11+D12+D13+D14+D15+D16+D17+D18+D19+D20+D21</f>
        <v>158</v>
      </c>
      <c r="E22" s="40">
        <f>E9+E10+E11+E12+E13+E14+E15+E16+E17+E18+E19+E20+E21</f>
        <v>163</v>
      </c>
      <c r="F22" s="40">
        <f>F9+F10+F11+F12+F13+F14+F15+F16+F17+F18+F19+F20+F21</f>
        <v>139</v>
      </c>
      <c r="G22" s="40">
        <f>G21+G20+G19+G18+G17+G16+G15+G14+G13+G12+G11+G10+G9</f>
        <v>134</v>
      </c>
      <c r="H22" s="40">
        <f>H21+H20+H19+H18+H17+H16+H15+H14+H13+H12+H11+H10+H9</f>
        <v>145</v>
      </c>
      <c r="I22" s="40">
        <f>I21+I20+I19+I18+I17+I16+I15+I14+I13+I12+I11+I10+I9</f>
        <v>145</v>
      </c>
      <c r="J22" s="39">
        <f>J21+J20+J19+J18+J17+J16+J15+J14+J13+J12+J11+J10+J9</f>
        <v>20168</v>
      </c>
      <c r="K22" s="37">
        <f t="shared" si="4"/>
        <v>87.974683544303801</v>
      </c>
      <c r="L22" s="31">
        <f>H22*3.4/F22</f>
        <v>3.5467625899280577</v>
      </c>
      <c r="M22" s="41">
        <f>(M9+M10+M11+M12+M14+M15+M16+M17+M18+M19)/9</f>
        <v>3.1322222222222229</v>
      </c>
      <c r="N22" s="32">
        <f t="shared" si="6"/>
        <v>14.208633093525179</v>
      </c>
      <c r="O22" s="42">
        <v>12.3</v>
      </c>
      <c r="P22" s="30">
        <f>P21+P20+P19+P18+P17+P16+P15+P14+P13+P12+P11+P10+P9</f>
        <v>145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69702</v>
      </c>
      <c r="D23" s="33">
        <f t="shared" ref="D23:J23" si="9">D22+D8</f>
        <v>443</v>
      </c>
      <c r="E23" s="33">
        <f t="shared" si="9"/>
        <v>437</v>
      </c>
      <c r="F23" s="53">
        <f t="shared" si="9"/>
        <v>395</v>
      </c>
      <c r="G23" s="53">
        <f t="shared" si="9"/>
        <v>396</v>
      </c>
      <c r="H23" s="33">
        <f t="shared" si="9"/>
        <v>442</v>
      </c>
      <c r="I23" s="33">
        <f t="shared" si="9"/>
        <v>434</v>
      </c>
      <c r="J23" s="76">
        <f t="shared" si="9"/>
        <v>70393</v>
      </c>
      <c r="K23" s="77">
        <f t="shared" si="4"/>
        <v>89.164785553047395</v>
      </c>
      <c r="L23" s="31">
        <f>H23*3.4/F23</f>
        <v>3.8045569620253161</v>
      </c>
      <c r="M23" s="54">
        <f>(M8+M22)/2</f>
        <v>3.2261111111111118</v>
      </c>
      <c r="N23" s="55">
        <f>D23/B23*100</f>
        <v>19.741532976827095</v>
      </c>
      <c r="O23" s="55">
        <v>17.3</v>
      </c>
      <c r="P23" s="56">
        <f>P22+P8</f>
        <v>442</v>
      </c>
      <c r="Q23" s="33">
        <f>Q22+Q8</f>
        <v>17</v>
      </c>
      <c r="R23" s="33">
        <f>R22+R8</f>
        <v>1</v>
      </c>
      <c r="S23" s="33">
        <f>S8+S22</f>
        <v>48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16750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6</v>
      </c>
      <c r="E24" s="140"/>
      <c r="F24" s="139">
        <f>F23-G23</f>
        <v>-1</v>
      </c>
      <c r="G24" s="140"/>
      <c r="H24" s="141">
        <f>H23-I23</f>
        <v>8</v>
      </c>
      <c r="I24" s="142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58</v>
      </c>
      <c r="S24" s="24" t="s">
        <v>74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2024-06-06T11:33:06Z</cp:lastPrinted>
  <dcterms:created xsi:type="dcterms:W3CDTF">2020-08-31T08:55:27Z</dcterms:created>
  <dcterms:modified xsi:type="dcterms:W3CDTF">2024-06-06T11:33:21Z</dcterms:modified>
</cp:coreProperties>
</file>