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Q22"/>
  <c r="R22"/>
  <c r="N11"/>
  <c r="S8"/>
  <c r="M22"/>
  <c r="M23" l="1"/>
  <c r="N12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<sst xmlns="http://schemas.openxmlformats.org/spreadsheetml/2006/main" count="227" uniqueCount="77">
  <si>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</si>
  <si>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</si>
  <si>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</si>
  <si>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</si>
  <si>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</si>
  <si>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</si>
  <si>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</si>
  <si>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</si>
  <si>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</si>
  <si>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</si>
  <si>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</si>
  <si>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</si>
  <si>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</si>
  <si>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</si>
  <si>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</si>
  <si>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</si>
  <si>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</si>
  <si>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</si>
  <si>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</si>
  <si>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</si>
  <si>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</si>
  <si>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</si>
  <si>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</si>
  <si>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</si>
  <si>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</si>
  <si>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</si>
  <si>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</si>
  <si>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</si>
  <si>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</si>
  <si>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</si>
  <si>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</si>
  <si>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</si>
  <si>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</si>
  <si>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</si>
  <si>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</si>
  <si>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</si>
  <si>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</si>
  <si>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</si>
  <si>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</si>
  <si>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</si>
  <si>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</si>
  <si>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</si>
  <si>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</si>
  <si>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</si>
  <si>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</si>
  <si>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</si>
  <si>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</si>
  <si>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</si>
  <si>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</si>
  <si>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</si>
  <si>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</si>
  <si>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</si>
  <si>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</si>
  <si>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</si>
  <si>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</si>
  <si>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</si>
  <si>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</si>
  <si>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</si>
  <si>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</si>
  <si>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</si>
  <si>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</si>
  <si>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</si>
  <si>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</si>
  <si>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</si>
  <si>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</si>
  <si>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</si>
  <si>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</si>
  <si>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</si>
  <si>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</si>
  <si>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</si>
  <si>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</si>
  <si>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</si>
  <si>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</si>
  <si>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53</t>
  </si>
  <si>
    <t>102</t>
  </si>
  <si>
    <t xml:space="preserve">СВОДКА ПО НАДОЮ МОЛОКА ЗА  19.06.2024 года </t>
  </si>
  <si>
    <t>3,38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</si>
</sst>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A8" sqref="A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70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1.5" customHeight="1" thickBot="1">
      <c r="A6" s="81" t="s">
        <v>18</v>
      </c>
      <c r="B6" s="62">
        <v>970</v>
      </c>
      <c r="C6" s="63">
        <v>48738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271</v>
      </c>
      <c r="J6" s="63">
        <v>51856</v>
      </c>
      <c r="K6" s="82">
        <v>97</v>
      </c>
      <c r="L6" s="31">
        <v>3.7</v>
      </c>
      <c r="M6" s="83" t="s">
        <v>76</v>
      </c>
      <c r="N6" s="32">
        <v>26.8</v>
      </c>
      <c r="O6" s="64">
        <v>26.7</v>
      </c>
      <c r="P6" s="30">
        <f>H6</f>
        <v>271</v>
      </c>
      <c r="Q6" s="84">
        <v>27</v>
      </c>
      <c r="R6" s="85" t="s">
        <v>67</v>
      </c>
      <c r="S6" s="65">
        <v>54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6800</v>
      </c>
      <c r="DH6" s="67"/>
      <c r="DI6" s="68"/>
      <c r="DJ6" s="67"/>
    </row>
    <row r="7" spans="1:192" ht="1.5" hidden="1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51242</v>
      </c>
      <c r="D8" s="92">
        <f t="shared" si="0"/>
        <v>260</v>
      </c>
      <c r="E8" s="33">
        <f t="shared" si="0"/>
        <v>276</v>
      </c>
      <c r="F8" s="33">
        <f>F6+F7</f>
        <v>251</v>
      </c>
      <c r="G8" s="33">
        <f t="shared" si="0"/>
        <v>264</v>
      </c>
      <c r="H8" s="33">
        <f t="shared" si="0"/>
        <v>271</v>
      </c>
      <c r="I8" s="33">
        <f t="shared" si="0"/>
        <v>293</v>
      </c>
      <c r="J8" s="90">
        <f t="shared" si="0"/>
        <v>54057</v>
      </c>
      <c r="K8" s="93">
        <f>F8/D8*100</f>
        <v>96.538461538461533</v>
      </c>
      <c r="L8" s="31">
        <f>H8*3.4/F8</f>
        <v>3.6709163346613547</v>
      </c>
      <c r="M8" s="94">
        <f>(M6+M7)/1</f>
        <v>3.38</v>
      </c>
      <c r="N8" s="95">
        <f>D8/B8*100</f>
        <v>26.804123711340207</v>
      </c>
      <c r="O8" s="95">
        <v>23</v>
      </c>
      <c r="P8" s="33">
        <f t="shared" ref="P8:U8" si="1">P6+P7</f>
        <v>271</v>
      </c>
      <c r="Q8" s="33">
        <f t="shared" si="1"/>
        <v>27</v>
      </c>
      <c r="R8" s="33">
        <f t="shared" si="1"/>
        <v>1</v>
      </c>
      <c r="S8" s="33">
        <f>S6+S7</f>
        <v>59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8700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8485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7805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>
        <v>10</v>
      </c>
      <c r="R9" s="30"/>
      <c r="S9" s="71" t="s">
        <v>65</v>
      </c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3700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2498</v>
      </c>
      <c r="D10" s="106">
        <v>18</v>
      </c>
      <c r="E10" s="106">
        <v>15</v>
      </c>
      <c r="F10" s="106">
        <v>17</v>
      </c>
      <c r="G10" s="106">
        <v>14</v>
      </c>
      <c r="H10" s="106">
        <v>17</v>
      </c>
      <c r="I10" s="65">
        <v>15</v>
      </c>
      <c r="J10" s="63">
        <v>2357</v>
      </c>
      <c r="K10" s="37">
        <f>F10/D10*100</f>
        <v>94.444444444444443</v>
      </c>
      <c r="L10" s="31">
        <v>3.8</v>
      </c>
      <c r="M10" s="73" t="s">
        <v>28</v>
      </c>
      <c r="N10" s="32">
        <f>D10/B10*100</f>
        <v>15.254237288135593</v>
      </c>
      <c r="O10" s="107">
        <v>13.6</v>
      </c>
      <c r="P10" s="30">
        <f>H10</f>
        <v>17</v>
      </c>
      <c r="Q10" s="108"/>
      <c r="R10" s="109"/>
      <c r="S10" s="24" t="s">
        <v>71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5296</v>
      </c>
      <c r="D11" s="106">
        <v>33</v>
      </c>
      <c r="E11" s="106">
        <v>30</v>
      </c>
      <c r="F11" s="106">
        <v>29</v>
      </c>
      <c r="G11" s="106">
        <v>27</v>
      </c>
      <c r="H11" s="106">
        <v>32</v>
      </c>
      <c r="I11" s="65">
        <v>31</v>
      </c>
      <c r="J11" s="63">
        <v>5167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4">
        <v>6</v>
      </c>
      <c r="R11" s="114"/>
      <c r="S11" s="24" t="s">
        <v>72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5200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2322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2223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25</v>
      </c>
      <c r="B14" s="63">
        <v>185</v>
      </c>
      <c r="C14" s="63">
        <v>2944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2633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>
        <v>6</v>
      </c>
      <c r="R14" s="30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235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235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839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605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722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575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572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462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23913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22062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22</v>
      </c>
      <c r="R22" s="30">
        <f t="shared" si="8"/>
        <v>0</v>
      </c>
      <c r="S22" s="30">
        <f t="shared" si="8"/>
        <v>42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75155</v>
      </c>
      <c r="D23" s="33">
        <f t="shared" ref="D23:J23" si="9">D22+D8</f>
        <v>419</v>
      </c>
      <c r="E23" s="33">
        <f t="shared" si="9"/>
        <v>439</v>
      </c>
      <c r="F23" s="53">
        <f t="shared" si="9"/>
        <v>391</v>
      </c>
      <c r="G23" s="53">
        <f t="shared" si="9"/>
        <v>398</v>
      </c>
      <c r="H23" s="33">
        <f t="shared" si="9"/>
        <v>417</v>
      </c>
      <c r="I23" s="33">
        <f t="shared" si="9"/>
        <v>438</v>
      </c>
      <c r="J23" s="76">
        <f t="shared" si="9"/>
        <v>76119</v>
      </c>
      <c r="K23" s="77">
        <f t="shared" si="4"/>
        <v>93.317422434367529</v>
      </c>
      <c r="L23" s="31">
        <f>H23*3.4/F23</f>
        <v>3.6260869565217391</v>
      </c>
      <c r="M23" s="54">
        <f>(M8+M22)/2</f>
        <v>3.2561111111111112</v>
      </c>
      <c r="N23" s="55">
        <f>D23/B23*100</f>
        <v>20.124879923150814</v>
      </c>
      <c r="O23" s="55">
        <v>17.399999999999999</v>
      </c>
      <c r="P23" s="56">
        <f>P22+P8</f>
        <v>417</v>
      </c>
      <c r="Q23" s="33">
        <f>Q22+Q8</f>
        <v>49</v>
      </c>
      <c r="R23" s="33">
        <f>R22+R8</f>
        <v>1</v>
      </c>
      <c r="S23" s="33">
        <f>S8+S22</f>
        <v>101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-20</v>
      </c>
      <c r="E24" s="121"/>
      <c r="F24" s="120">
        <f>F23-G23</f>
        <v>-7</v>
      </c>
      <c r="G24" s="121"/>
      <c r="H24" s="122">
        <f>H23-I23</f>
        <v>-21</v>
      </c>
      <c r="I24" s="123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57</v>
      </c>
      <c r="S24" s="24" t="s">
        <v>74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2024-06-20T04:06:40Z</cp:lastPrinted>
  <dcterms:created xsi:type="dcterms:W3CDTF">2020-08-31T08:55:27Z</dcterms:created>
  <dcterms:modified xsi:type="dcterms:W3CDTF">2024-06-20T04:06:42Z</dcterms:modified>
</cp:coreProperties>
</file>