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H24" s="1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<sst xmlns="http://schemas.openxmlformats.org/spreadsheetml/2006/main" count="227" uniqueCount="77">
  <si>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</si>
  <si>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</si>
  <si>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</si>
  <si>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</si>
  <si>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</si>
  <si>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</si>
  <si>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</si>
  <si>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</si>
  <si>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</si>
  <si>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</si>
  <si>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</si>
  <si>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</si>
  <si>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</si>
  <si>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</si>
  <si>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</si>
  <si>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</si>
  <si>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</si>
  <si>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</si>
  <si>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</si>
  <si>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</si>
  <si>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</si>
  <si>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</si>
  <si>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</si>
  <si>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</si>
  <si>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</si>
  <si>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</si>
  <si>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</si>
  <si>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</si>
  <si>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</si>
  <si>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</si>
  <si>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</si>
  <si>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</si>
  <si>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</si>
  <si>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</si>
  <si>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</si>
  <si>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</si>
  <si>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</si>
  <si>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</si>
  <si>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</si>
  <si>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</si>
  <si>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</si>
  <si>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</si>
  <si>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</si>
  <si>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</si>
  <si>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</si>
  <si>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</si>
  <si>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</si>
  <si>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</si>
  <si>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</si>
  <si>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</si>
  <si>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</si>
  <si>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</si>
  <si>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</si>
  <si>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</si>
  <si>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</si>
  <si>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</si>
  <si>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</si>
  <si>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</si>
  <si>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</si>
  <si>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</si>
  <si>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</si>
  <si>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</si>
  <si>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</si>
  <si>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</si>
  <si>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</si>
  <si>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</si>
  <si>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</si>
  <si>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</si>
  <si>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</si>
  <si>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</si>
  <si>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</si>
  <si>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</si>
  <si>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</si>
  <si>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53</t>
  </si>
  <si>
    <t>102</t>
  </si>
  <si>
    <t>3,38</t>
  </si>
  <si>
    <t xml:space="preserve">СВОДКА ПО НАДОЮ МОЛОКА ЗА  20.06.2024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</si>
</sst>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7" sqref="R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70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48993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271</v>
      </c>
      <c r="J6" s="63">
        <v>52124</v>
      </c>
      <c r="K6" s="82">
        <v>97</v>
      </c>
      <c r="L6" s="31">
        <v>3.7</v>
      </c>
      <c r="M6" s="83" t="s">
        <v>75</v>
      </c>
      <c r="N6" s="32">
        <v>26.8</v>
      </c>
      <c r="O6" s="64">
        <v>26.7</v>
      </c>
      <c r="P6" s="30">
        <f>H6</f>
        <v>271</v>
      </c>
      <c r="Q6" s="84">
        <v>42</v>
      </c>
      <c r="R6" s="85" t="s">
        <v>67</v>
      </c>
      <c r="S6" s="65">
        <v>68</v>
      </c>
      <c r="T6" s="66">
        <v>8</v>
      </c>
      <c r="U6" s="86">
        <v>324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6800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51497</v>
      </c>
      <c r="D8" s="92">
        <f t="shared" si="0"/>
        <v>260</v>
      </c>
      <c r="E8" s="33">
        <f t="shared" si="0"/>
        <v>276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293</v>
      </c>
      <c r="J8" s="90">
        <f t="shared" si="0"/>
        <v>54325</v>
      </c>
      <c r="K8" s="93">
        <f>F8/D8*100</f>
        <v>96.538461538461533</v>
      </c>
      <c r="L8" s="31">
        <f>H8*3.4/F8</f>
        <v>3.6709163346613547</v>
      </c>
      <c r="M8" s="94">
        <f>(M6+M7)/1</f>
        <v>3.38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42</v>
      </c>
      <c r="R8" s="33">
        <f t="shared" si="1"/>
        <v>1</v>
      </c>
      <c r="S8" s="33">
        <f>S6+S7</f>
        <v>73</v>
      </c>
      <c r="T8" s="33">
        <f t="shared" si="1"/>
        <v>8</v>
      </c>
      <c r="U8" s="33">
        <f t="shared" si="1"/>
        <v>324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8700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8540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7855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10</v>
      </c>
      <c r="R9" s="30"/>
      <c r="S9" s="71" t="s">
        <v>65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3700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2516</v>
      </c>
      <c r="D10" s="106">
        <v>18</v>
      </c>
      <c r="E10" s="106">
        <v>15</v>
      </c>
      <c r="F10" s="106">
        <v>17</v>
      </c>
      <c r="G10" s="106">
        <v>14</v>
      </c>
      <c r="H10" s="106">
        <v>17</v>
      </c>
      <c r="I10" s="65">
        <v>15</v>
      </c>
      <c r="J10" s="63">
        <v>2374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13.6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5329</v>
      </c>
      <c r="D11" s="106">
        <v>33</v>
      </c>
      <c r="E11" s="106">
        <v>30</v>
      </c>
      <c r="F11" s="106">
        <v>29</v>
      </c>
      <c r="G11" s="106">
        <v>27</v>
      </c>
      <c r="H11" s="106">
        <v>32</v>
      </c>
      <c r="I11" s="65">
        <v>31</v>
      </c>
      <c r="J11" s="63">
        <v>5199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5200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2337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2237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" customHeight="1" thickBot="1">
      <c r="A14" s="70" t="s">
        <v>25</v>
      </c>
      <c r="B14" s="63">
        <v>185</v>
      </c>
      <c r="C14" s="63">
        <v>2962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2650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6</v>
      </c>
      <c r="R14" s="30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238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238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846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610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727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579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577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466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24072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22208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22</v>
      </c>
      <c r="R22" s="30">
        <f t="shared" si="8"/>
        <v>0</v>
      </c>
      <c r="S22" s="30">
        <f t="shared" si="8"/>
        <v>42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75569</v>
      </c>
      <c r="D23" s="33">
        <f t="shared" ref="D23:J23" si="9">D22+D8</f>
        <v>419</v>
      </c>
      <c r="E23" s="33">
        <f t="shared" si="9"/>
        <v>439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438</v>
      </c>
      <c r="J23" s="76">
        <f t="shared" si="9"/>
        <v>76533</v>
      </c>
      <c r="K23" s="77">
        <f t="shared" si="4"/>
        <v>93.317422434367529</v>
      </c>
      <c r="L23" s="31">
        <f>H23*3.4/F23</f>
        <v>3.6260869565217391</v>
      </c>
      <c r="M23" s="54">
        <f>(M8+M22)/2</f>
        <v>3.2561111111111112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64</v>
      </c>
      <c r="R23" s="33">
        <f>R22+R8</f>
        <v>1</v>
      </c>
      <c r="S23" s="33">
        <f>S8+S22</f>
        <v>115</v>
      </c>
      <c r="T23" s="33">
        <f>T8+T22</f>
        <v>8</v>
      </c>
      <c r="U23" s="33">
        <f>U8+U22</f>
        <v>466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-20</v>
      </c>
      <c r="E24" s="140"/>
      <c r="F24" s="139">
        <f>F23-G23</f>
        <v>-7</v>
      </c>
      <c r="G24" s="140"/>
      <c r="H24" s="141">
        <f>H23-I23</f>
        <v>-21</v>
      </c>
      <c r="I24" s="142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57</v>
      </c>
      <c r="S24" s="24" t="s">
        <v>74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2024-06-21T03:09:00Z</cp:lastPrinted>
  <dcterms:created xsi:type="dcterms:W3CDTF">2020-08-31T08:55:27Z</dcterms:created>
  <dcterms:modified xsi:type="dcterms:W3CDTF">2024-06-21T03:43:35Z</dcterms:modified>
</cp:coreProperties>
</file>