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<sst xmlns="http://schemas.openxmlformats.org/spreadsheetml/2006/main" count="227" uniqueCount="77">
  <si>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</si>
  <si>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</si>
  <si>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</si>
  <si>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</si>
  <si>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</si>
  <si>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</si>
  <si>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</si>
  <si>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</si>
  <si>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</si>
  <si>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</si>
  <si>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</si>
  <si>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</si>
  <si>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</si>
  <si>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</si>
  <si>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</si>
  <si>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</si>
  <si>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</si>
  <si>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</si>
  <si>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</si>
  <si>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</si>
  <si>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</si>
  <si>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</si>
  <si>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</si>
  <si>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</si>
  <si>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</si>
  <si>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</si>
  <si>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</si>
  <si>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</si>
  <si>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</si>
  <si>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</si>
  <si>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</si>
  <si>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</si>
  <si>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</si>
  <si>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</si>
  <si>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</si>
  <si>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</si>
  <si>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</si>
  <si>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</si>
  <si>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</si>
  <si>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</si>
  <si>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</si>
  <si>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</si>
  <si>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</si>
  <si>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</si>
  <si>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</si>
  <si>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</si>
  <si>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</si>
  <si>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</si>
  <si>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</si>
  <si>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</si>
  <si>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</si>
  <si>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</si>
  <si>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</si>
  <si>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</si>
  <si>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</si>
  <si>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</si>
  <si>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</si>
  <si>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</si>
  <si>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</si>
  <si>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</si>
  <si>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</si>
  <si>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</si>
  <si>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</si>
  <si>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</si>
  <si>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</si>
  <si>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</si>
  <si>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</si>
  <si>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</si>
  <si>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</si>
  <si>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</si>
  <si>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</si>
  <si>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5</t>
  </si>
  <si>
    <t>6</t>
  </si>
  <si>
    <t>3,38</t>
  </si>
  <si>
    <t>57</t>
  </si>
  <si>
    <t>120</t>
  </si>
  <si>
    <t xml:space="preserve">СВОДКА ПО НАДОЮ МОЛОКА ЗА  24.06.2024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</si>
</sst>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topLeftCell="A4" zoomScaleNormal="75" zoomScaleSheetLayoutView="100" workbookViewId="0">
      <selection activeCell="F12" sqref="F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70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79" t="s">
        <v>53</v>
      </c>
      <c r="O5" s="79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81" t="s">
        <v>18</v>
      </c>
      <c r="B6" s="62">
        <v>970</v>
      </c>
      <c r="C6" s="63">
        <v>50012</v>
      </c>
      <c r="D6" s="30">
        <v>260</v>
      </c>
      <c r="E6" s="30">
        <v>254</v>
      </c>
      <c r="F6" s="30">
        <v>251</v>
      </c>
      <c r="G6" s="30">
        <v>243</v>
      </c>
      <c r="H6" s="30">
        <v>271</v>
      </c>
      <c r="I6" s="30">
        <v>268</v>
      </c>
      <c r="J6" s="63">
        <v>53219</v>
      </c>
      <c r="K6" s="82">
        <v>97</v>
      </c>
      <c r="L6" s="31">
        <v>3.7</v>
      </c>
      <c r="M6" s="83" t="s">
        <v>73</v>
      </c>
      <c r="N6" s="32">
        <v>26.8</v>
      </c>
      <c r="O6" s="64">
        <v>26.7</v>
      </c>
      <c r="P6" s="30">
        <f>H6</f>
        <v>271</v>
      </c>
      <c r="Q6" s="84">
        <v>42</v>
      </c>
      <c r="R6" s="85" t="s">
        <v>67</v>
      </c>
      <c r="S6" s="65">
        <v>68</v>
      </c>
      <c r="T6" s="66">
        <v>8</v>
      </c>
      <c r="U6" s="86">
        <v>324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6900</v>
      </c>
      <c r="DH6" s="67"/>
      <c r="DI6" s="68"/>
      <c r="DJ6" s="67"/>
    </row>
    <row r="7" spans="1:192" ht="28.5" hidden="1" customHeight="1" thickBot="1">
      <c r="A7" s="81" t="s">
        <v>20</v>
      </c>
      <c r="B7" s="62">
        <v>0</v>
      </c>
      <c r="C7" s="101">
        <v>2504</v>
      </c>
      <c r="D7" s="30">
        <v>0</v>
      </c>
      <c r="E7" s="30">
        <v>22</v>
      </c>
      <c r="F7" s="30">
        <v>0</v>
      </c>
      <c r="G7" s="30">
        <v>21</v>
      </c>
      <c r="H7" s="30">
        <v>0</v>
      </c>
      <c r="I7" s="30">
        <v>22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8.8000000000000007</v>
      </c>
      <c r="P7" s="30">
        <f>H7</f>
        <v>0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9" t="s">
        <v>21</v>
      </c>
      <c r="B8" s="90">
        <f t="shared" ref="B8:J8" si="0">B6+B7</f>
        <v>970</v>
      </c>
      <c r="C8" s="91">
        <f>C7+C6</f>
        <v>52516</v>
      </c>
      <c r="D8" s="92">
        <f t="shared" si="0"/>
        <v>260</v>
      </c>
      <c r="E8" s="33">
        <f t="shared" si="0"/>
        <v>276</v>
      </c>
      <c r="F8" s="33">
        <f>F6+F7</f>
        <v>251</v>
      </c>
      <c r="G8" s="33">
        <f t="shared" si="0"/>
        <v>264</v>
      </c>
      <c r="H8" s="33">
        <f t="shared" si="0"/>
        <v>271</v>
      </c>
      <c r="I8" s="33">
        <f t="shared" si="0"/>
        <v>290</v>
      </c>
      <c r="J8" s="90">
        <f t="shared" si="0"/>
        <v>55420</v>
      </c>
      <c r="K8" s="93">
        <f>F8/D8*100</f>
        <v>96.538461538461533</v>
      </c>
      <c r="L8" s="31">
        <f>H8*3.4/F8</f>
        <v>3.6709163346613547</v>
      </c>
      <c r="M8" s="94">
        <f>(M6+M7)/1</f>
        <v>3.38</v>
      </c>
      <c r="N8" s="95">
        <f>D8/B8*100</f>
        <v>26.804123711340207</v>
      </c>
      <c r="O8" s="95">
        <v>23</v>
      </c>
      <c r="P8" s="33">
        <f t="shared" ref="P8:U8" si="1">P6+P7</f>
        <v>271</v>
      </c>
      <c r="Q8" s="33">
        <f t="shared" si="1"/>
        <v>42</v>
      </c>
      <c r="R8" s="33">
        <f t="shared" si="1"/>
        <v>1</v>
      </c>
      <c r="S8" s="33">
        <f>S6+S7</f>
        <v>73</v>
      </c>
      <c r="T8" s="33">
        <f t="shared" si="1"/>
        <v>8</v>
      </c>
      <c r="U8" s="33">
        <f t="shared" si="1"/>
        <v>324</v>
      </c>
      <c r="V8" s="34"/>
      <c r="W8" s="33">
        <f>W6+W7</f>
        <v>338</v>
      </c>
      <c r="X8" s="95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8800</v>
      </c>
      <c r="DH8" s="33" t="e">
        <f>DH6+#REF!+#REF!+DH7</f>
        <v>#REF!</v>
      </c>
      <c r="DI8" s="96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300</v>
      </c>
      <c r="C9" s="102">
        <v>8760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8055</v>
      </c>
      <c r="K9" s="37">
        <v>86</v>
      </c>
      <c r="L9" s="31">
        <v>3.6</v>
      </c>
      <c r="M9" s="103">
        <v>3.3</v>
      </c>
      <c r="N9" s="32">
        <v>18.3</v>
      </c>
      <c r="O9" s="64">
        <v>14.6</v>
      </c>
      <c r="P9" s="30">
        <f t="shared" ref="P9:P12" si="2">H9</f>
        <v>50</v>
      </c>
      <c r="Q9" s="84">
        <v>10</v>
      </c>
      <c r="R9" s="30"/>
      <c r="S9" s="71" t="s">
        <v>65</v>
      </c>
      <c r="T9" s="72"/>
      <c r="U9" s="104" t="s">
        <v>66</v>
      </c>
      <c r="V9" s="87"/>
      <c r="W9" s="71" t="s">
        <v>61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3700</v>
      </c>
      <c r="DH9" s="67"/>
      <c r="DI9" s="68"/>
      <c r="DJ9" s="28"/>
      <c r="DL9" s="105"/>
    </row>
    <row r="10" spans="1:192" ht="21.75" customHeight="1" thickBot="1">
      <c r="A10" s="70" t="s">
        <v>30</v>
      </c>
      <c r="B10" s="102">
        <v>118</v>
      </c>
      <c r="C10" s="102">
        <v>2588</v>
      </c>
      <c r="D10" s="106">
        <v>18</v>
      </c>
      <c r="E10" s="106">
        <v>16</v>
      </c>
      <c r="F10" s="106">
        <v>17</v>
      </c>
      <c r="G10" s="106">
        <v>15</v>
      </c>
      <c r="H10" s="106">
        <v>17</v>
      </c>
      <c r="I10" s="65">
        <v>16</v>
      </c>
      <c r="J10" s="63">
        <v>2442</v>
      </c>
      <c r="K10" s="37">
        <f>F10/D10*100</f>
        <v>94.444444444444443</v>
      </c>
      <c r="L10" s="31">
        <v>3.8</v>
      </c>
      <c r="M10" s="73" t="s">
        <v>28</v>
      </c>
      <c r="N10" s="32">
        <f>D10/B10*100</f>
        <v>15.254237288135593</v>
      </c>
      <c r="O10" s="107">
        <v>14.5</v>
      </c>
      <c r="P10" s="30">
        <f>H10</f>
        <v>17</v>
      </c>
      <c r="Q10" s="108"/>
      <c r="R10" s="109"/>
      <c r="S10" s="24" t="s">
        <v>71</v>
      </c>
      <c r="T10" s="110"/>
      <c r="U10" s="111" t="s">
        <v>60</v>
      </c>
      <c r="V10" s="87"/>
      <c r="W10" s="24" t="s">
        <v>62</v>
      </c>
      <c r="X10" s="112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23</v>
      </c>
      <c r="B11" s="102">
        <v>171</v>
      </c>
      <c r="C11" s="102">
        <v>5461</v>
      </c>
      <c r="D11" s="106">
        <v>33</v>
      </c>
      <c r="E11" s="106">
        <v>28</v>
      </c>
      <c r="F11" s="106">
        <v>29</v>
      </c>
      <c r="G11" s="106">
        <v>25</v>
      </c>
      <c r="H11" s="106">
        <v>32</v>
      </c>
      <c r="I11" s="65">
        <v>29</v>
      </c>
      <c r="J11" s="63">
        <v>5327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44</v>
      </c>
      <c r="N11" s="32">
        <f>D11/B11*100</f>
        <v>19.298245614035086</v>
      </c>
      <c r="O11" s="64">
        <v>17.8</v>
      </c>
      <c r="P11" s="30">
        <f t="shared" si="2"/>
        <v>32</v>
      </c>
      <c r="Q11" s="114">
        <v>6</v>
      </c>
      <c r="R11" s="114"/>
      <c r="S11" s="24" t="s">
        <v>72</v>
      </c>
      <c r="T11" s="110"/>
      <c r="U11" s="110" t="s">
        <v>69</v>
      </c>
      <c r="V11" s="24"/>
      <c r="W11" s="24" t="s">
        <v>63</v>
      </c>
      <c r="X11" s="112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5300</v>
      </c>
      <c r="DH11" s="117"/>
      <c r="DI11" s="68"/>
      <c r="DJ11" s="28"/>
    </row>
    <row r="12" spans="1:192" ht="23.25" customHeight="1" thickBot="1">
      <c r="A12" s="70" t="s">
        <v>24</v>
      </c>
      <c r="B12" s="63">
        <v>110</v>
      </c>
      <c r="C12" s="63">
        <v>2397</v>
      </c>
      <c r="D12" s="65">
        <v>15</v>
      </c>
      <c r="E12" s="65">
        <v>15</v>
      </c>
      <c r="F12" s="65">
        <v>14</v>
      </c>
      <c r="G12" s="65">
        <v>13</v>
      </c>
      <c r="H12" s="65">
        <v>14</v>
      </c>
      <c r="I12" s="65">
        <v>13</v>
      </c>
      <c r="J12" s="63">
        <v>2293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14.3</v>
      </c>
      <c r="P12" s="30">
        <f t="shared" si="2"/>
        <v>14</v>
      </c>
      <c r="Q12" s="30"/>
      <c r="R12" s="30"/>
      <c r="S12" s="71"/>
      <c r="T12" s="72"/>
      <c r="U12" s="72" t="s">
        <v>59</v>
      </c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7"/>
      <c r="DI13" s="98"/>
      <c r="DJ13" s="28"/>
      <c r="DN13" s="99"/>
    </row>
    <row r="14" spans="1:192" ht="24.75" customHeight="1" thickBot="1">
      <c r="A14" s="70" t="s">
        <v>25</v>
      </c>
      <c r="B14" s="63">
        <v>185</v>
      </c>
      <c r="C14" s="63">
        <v>3034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2718</v>
      </c>
      <c r="K14" s="37">
        <f t="shared" si="4"/>
        <v>94.444444444444443</v>
      </c>
      <c r="L14" s="31">
        <f>H14*3.4/F14</f>
        <v>3.4</v>
      </c>
      <c r="M14" s="73" t="s">
        <v>26</v>
      </c>
      <c r="N14" s="32">
        <f>D14/B14*100</f>
        <v>9.7297297297297298</v>
      </c>
      <c r="O14" s="64">
        <v>9</v>
      </c>
      <c r="P14" s="30">
        <f>H14</f>
        <v>17</v>
      </c>
      <c r="Q14" s="30">
        <v>6</v>
      </c>
      <c r="R14" s="30"/>
      <c r="S14" s="71" t="s">
        <v>58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7"/>
      <c r="DI14" s="98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00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7"/>
      <c r="DI15" s="98"/>
      <c r="DJ15" s="28"/>
    </row>
    <row r="16" spans="1:192" ht="20.25" customHeight="1" thickBot="1">
      <c r="A16" s="70" t="s">
        <v>45</v>
      </c>
      <c r="B16" s="62">
        <v>24</v>
      </c>
      <c r="C16" s="62">
        <v>250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250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7"/>
      <c r="DI16" s="98"/>
      <c r="DJ16" s="28"/>
    </row>
    <row r="17" spans="1:192" ht="27.75" customHeight="1" thickBot="1">
      <c r="A17" s="70" t="s">
        <v>27</v>
      </c>
      <c r="B17" s="63">
        <v>104</v>
      </c>
      <c r="C17" s="63">
        <v>874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630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7"/>
      <c r="DI17" s="98"/>
      <c r="DJ17" s="28"/>
    </row>
    <row r="18" spans="1:192" ht="21.75" customHeight="1" thickBot="1">
      <c r="A18" s="70" t="s">
        <v>39</v>
      </c>
      <c r="B18" s="63">
        <v>60</v>
      </c>
      <c r="C18" s="63">
        <v>747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595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7"/>
      <c r="DI18" s="98"/>
      <c r="DJ18" s="28"/>
    </row>
    <row r="19" spans="1:192" ht="18" customHeight="1" thickBot="1">
      <c r="A19" s="70" t="s">
        <v>38</v>
      </c>
      <c r="B19" s="63">
        <v>40</v>
      </c>
      <c r="C19" s="63">
        <v>597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482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7"/>
      <c r="DI19" s="98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24708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22792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22</v>
      </c>
      <c r="R22" s="30">
        <f t="shared" si="8"/>
        <v>0</v>
      </c>
      <c r="S22" s="30">
        <f t="shared" si="8"/>
        <v>42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77224</v>
      </c>
      <c r="D23" s="33">
        <f t="shared" ref="D23:J23" si="9">D22+D8</f>
        <v>419</v>
      </c>
      <c r="E23" s="33">
        <f t="shared" si="9"/>
        <v>439</v>
      </c>
      <c r="F23" s="53">
        <f t="shared" si="9"/>
        <v>391</v>
      </c>
      <c r="G23" s="53">
        <f t="shared" si="9"/>
        <v>398</v>
      </c>
      <c r="H23" s="33">
        <f t="shared" si="9"/>
        <v>417</v>
      </c>
      <c r="I23" s="33">
        <f t="shared" si="9"/>
        <v>435</v>
      </c>
      <c r="J23" s="76">
        <f t="shared" si="9"/>
        <v>78212</v>
      </c>
      <c r="K23" s="77">
        <f t="shared" si="4"/>
        <v>93.317422434367529</v>
      </c>
      <c r="L23" s="31">
        <f>H23*3.4/F23</f>
        <v>3.6260869565217391</v>
      </c>
      <c r="M23" s="54">
        <f>(M8+M22)/2</f>
        <v>3.2561111111111112</v>
      </c>
      <c r="N23" s="55">
        <f>D23/B23*100</f>
        <v>20.124879923150814</v>
      </c>
      <c r="O23" s="55">
        <v>17.399999999999999</v>
      </c>
      <c r="P23" s="56">
        <f>P22+P8</f>
        <v>417</v>
      </c>
      <c r="Q23" s="33">
        <f>Q22+Q8</f>
        <v>64</v>
      </c>
      <c r="R23" s="33">
        <f>R22+R8</f>
        <v>1</v>
      </c>
      <c r="S23" s="33">
        <f>S8+S22</f>
        <v>115</v>
      </c>
      <c r="T23" s="33">
        <f>T8+T22</f>
        <v>8</v>
      </c>
      <c r="U23" s="33">
        <f>U8+U22</f>
        <v>466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17800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-20</v>
      </c>
      <c r="E24" s="121"/>
      <c r="F24" s="120">
        <f>F23-G23</f>
        <v>-7</v>
      </c>
      <c r="G24" s="121"/>
      <c r="H24" s="122">
        <f>H23-I23</f>
        <v>-18</v>
      </c>
      <c r="I24" s="123"/>
      <c r="J24" s="80"/>
      <c r="K24" s="78"/>
      <c r="L24" s="22"/>
      <c r="M24" s="22"/>
      <c r="N24" s="22"/>
      <c r="O24" s="22"/>
      <c r="P24" s="23"/>
      <c r="Q24" s="24" t="s">
        <v>74</v>
      </c>
      <c r="R24" s="24" t="s">
        <v>57</v>
      </c>
      <c r="S24" s="24" t="s">
        <v>75</v>
      </c>
      <c r="T24" s="24" t="s">
        <v>57</v>
      </c>
      <c r="U24" s="24" t="s">
        <v>68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2024-06-25T03:32:03Z</cp:lastPrinted>
  <dcterms:created xsi:type="dcterms:W3CDTF">2020-08-31T08:55:27Z</dcterms:created>
  <dcterms:modified xsi:type="dcterms:W3CDTF">2024-06-25T03:33:48Z</dcterms:modified>
</cp:coreProperties>
</file>