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<sst xmlns="http://schemas.openxmlformats.org/spreadsheetml/2006/main" count="234" uniqueCount="83">
  <si>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</si>
  <si>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</si>
  <si>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</si>
  <si>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</si>
  <si>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</si>
  <si>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</si>
  <si>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</si>
  <si>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</si>
  <si>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</si>
  <si>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</si>
  <si>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</si>
  <si>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</si>
  <si>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</si>
  <si>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</si>
  <si>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</si>
  <si>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</si>
  <si>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</si>
  <si>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</si>
  <si>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</si>
  <si>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</si>
  <si>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</si>
  <si>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</si>
  <si>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</si>
  <si>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</si>
  <si>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</si>
  <si>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</si>
  <si>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</si>
  <si>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</si>
  <si>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</si>
  <si>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</si>
  <si>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</si>
  <si>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</si>
  <si>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</si>
  <si>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</si>
  <si>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</si>
  <si>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</si>
  <si>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</si>
  <si>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</si>
  <si>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</si>
  <si>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</si>
  <si>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</si>
  <si>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</si>
  <si>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</si>
  <si>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</si>
  <si>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</si>
  <si>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</si>
  <si>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</si>
  <si>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</si>
  <si>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</si>
  <si>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</si>
  <si>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</si>
  <si>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</si>
  <si>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</si>
  <si>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</si>
  <si>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</si>
  <si>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</si>
  <si>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</si>
  <si>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</si>
  <si>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</si>
  <si>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</si>
  <si>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</si>
  <si>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</si>
  <si>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1</t>
  </si>
  <si>
    <t>26</t>
  </si>
  <si>
    <t>Надой н/т коров на 01.07. 2024</t>
  </si>
  <si>
    <t>4</t>
  </si>
  <si>
    <t>7</t>
  </si>
  <si>
    <t>8</t>
  </si>
  <si>
    <t>24</t>
  </si>
  <si>
    <t>11</t>
  </si>
  <si>
    <t>45</t>
  </si>
  <si>
    <t>3,28</t>
  </si>
  <si>
    <t>12</t>
  </si>
  <si>
    <t>13</t>
  </si>
  <si>
    <t>14</t>
  </si>
  <si>
    <t>10</t>
  </si>
  <si>
    <t>404</t>
  </si>
  <si>
    <t>21</t>
  </si>
  <si>
    <t>18</t>
  </si>
  <si>
    <t>15</t>
  </si>
  <si>
    <t>119</t>
  </si>
  <si>
    <t>170</t>
  </si>
  <si>
    <t xml:space="preserve">СВОДКА ПО НАДОЮ МОЛОКА ЗА  25.07.2024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</si>
</sst>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6" t="s">
        <v>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</row>
    <row r="2" spans="1:192" ht="12.75" customHeight="1">
      <c r="A2" s="167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5" t="s">
        <v>0</v>
      </c>
      <c r="B4" s="168" t="s">
        <v>1</v>
      </c>
      <c r="C4" s="170" t="s">
        <v>48</v>
      </c>
      <c r="D4" s="159" t="s">
        <v>2</v>
      </c>
      <c r="E4" s="160"/>
      <c r="F4" s="160"/>
      <c r="G4" s="160"/>
      <c r="H4" s="160"/>
      <c r="I4" s="161"/>
      <c r="J4" s="155" t="s">
        <v>52</v>
      </c>
      <c r="K4" s="162" t="s">
        <v>3</v>
      </c>
      <c r="L4" s="155" t="s">
        <v>4</v>
      </c>
      <c r="M4" s="155" t="s">
        <v>5</v>
      </c>
      <c r="N4" s="176" t="s">
        <v>6</v>
      </c>
      <c r="O4" s="177"/>
      <c r="P4" s="155" t="s">
        <v>36</v>
      </c>
      <c r="Q4" s="157" t="s">
        <v>7</v>
      </c>
      <c r="R4" s="158"/>
      <c r="S4" s="159" t="s">
        <v>8</v>
      </c>
      <c r="T4" s="160"/>
      <c r="U4" s="161"/>
      <c r="V4" s="162" t="s">
        <v>9</v>
      </c>
      <c r="W4" s="164" t="s">
        <v>64</v>
      </c>
      <c r="X4" s="165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3" t="s">
        <v>10</v>
      </c>
      <c r="DH4" s="153" t="s">
        <v>10</v>
      </c>
      <c r="DI4" s="171" t="s">
        <v>11</v>
      </c>
      <c r="DJ4" s="173" t="s">
        <v>40</v>
      </c>
    </row>
    <row r="5" spans="1:192" ht="53.25" customHeight="1" thickBot="1">
      <c r="A5" s="156"/>
      <c r="B5" s="169"/>
      <c r="C5" s="170"/>
      <c r="D5" s="174" t="s">
        <v>49</v>
      </c>
      <c r="E5" s="175"/>
      <c r="F5" s="174" t="s">
        <v>50</v>
      </c>
      <c r="G5" s="175"/>
      <c r="H5" s="174" t="s">
        <v>51</v>
      </c>
      <c r="I5" s="175"/>
      <c r="J5" s="156"/>
      <c r="K5" s="163"/>
      <c r="L5" s="156"/>
      <c r="M5" s="156"/>
      <c r="N5" s="79" t="s">
        <v>53</v>
      </c>
      <c r="O5" s="79" t="s">
        <v>42</v>
      </c>
      <c r="P5" s="15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4"/>
      <c r="DH5" s="154"/>
      <c r="DI5" s="172"/>
      <c r="DJ5" s="173"/>
    </row>
    <row r="6" spans="1:192" s="100" customFormat="1" ht="33" customHeight="1" thickBot="1">
      <c r="A6" s="81" t="s">
        <v>18</v>
      </c>
      <c r="B6" s="82">
        <v>970</v>
      </c>
      <c r="C6" s="83">
        <v>57565</v>
      </c>
      <c r="D6" s="84">
        <v>240</v>
      </c>
      <c r="E6" s="84">
        <v>233</v>
      </c>
      <c r="F6" s="84">
        <v>231</v>
      </c>
      <c r="G6" s="84">
        <v>215</v>
      </c>
      <c r="H6" s="84">
        <v>253</v>
      </c>
      <c r="I6" s="84">
        <v>240</v>
      </c>
      <c r="J6" s="83">
        <v>61154</v>
      </c>
      <c r="K6" s="85">
        <f>F6/D6*100</f>
        <v>96.25</v>
      </c>
      <c r="L6" s="86">
        <v>3.7</v>
      </c>
      <c r="M6" s="87" t="s">
        <v>71</v>
      </c>
      <c r="N6" s="88">
        <f>D6/B6*100</f>
        <v>24.742268041237114</v>
      </c>
      <c r="O6" s="89">
        <v>24.3</v>
      </c>
      <c r="P6" s="84">
        <f>H6</f>
        <v>253</v>
      </c>
      <c r="Q6" s="90">
        <v>31</v>
      </c>
      <c r="R6" s="91" t="s">
        <v>62</v>
      </c>
      <c r="S6" s="92">
        <v>35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0.75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60069</v>
      </c>
      <c r="D8" s="106">
        <f t="shared" si="0"/>
        <v>240</v>
      </c>
      <c r="E8" s="107">
        <f t="shared" si="0"/>
        <v>253</v>
      </c>
      <c r="F8" s="107">
        <f>F6+F7</f>
        <v>231</v>
      </c>
      <c r="G8" s="107">
        <f t="shared" si="0"/>
        <v>234</v>
      </c>
      <c r="H8" s="107">
        <f t="shared" si="0"/>
        <v>253</v>
      </c>
      <c r="I8" s="107">
        <f t="shared" si="0"/>
        <v>260</v>
      </c>
      <c r="J8" s="104">
        <f t="shared" si="0"/>
        <v>63355</v>
      </c>
      <c r="K8" s="108">
        <f>F8/D8*100</f>
        <v>96.25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20.9</v>
      </c>
      <c r="P8" s="107">
        <f t="shared" ref="P8:U8" si="1">P6+P7</f>
        <v>253</v>
      </c>
      <c r="Q8" s="107">
        <f t="shared" si="1"/>
        <v>31</v>
      </c>
      <c r="R8" s="107">
        <f t="shared" si="1"/>
        <v>1</v>
      </c>
      <c r="S8" s="107">
        <f>S6+S7</f>
        <v>35</v>
      </c>
      <c r="T8" s="107">
        <f t="shared" si="1"/>
        <v>1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10337</v>
      </c>
      <c r="D9" s="92">
        <v>47</v>
      </c>
      <c r="E9" s="92">
        <v>54</v>
      </c>
      <c r="F9" s="92">
        <v>36</v>
      </c>
      <c r="G9" s="92">
        <v>38</v>
      </c>
      <c r="H9" s="92">
        <v>38</v>
      </c>
      <c r="I9" s="92">
        <v>43</v>
      </c>
      <c r="J9" s="83">
        <v>9397</v>
      </c>
      <c r="K9" s="108">
        <f>F9/D9*100</f>
        <v>76.59574468085107</v>
      </c>
      <c r="L9" s="86">
        <v>3.6</v>
      </c>
      <c r="M9" s="119">
        <v>3.3</v>
      </c>
      <c r="N9" s="110">
        <f>D9/B9*100</f>
        <v>15.666666666666668</v>
      </c>
      <c r="O9" s="89">
        <v>13.2</v>
      </c>
      <c r="P9" s="84">
        <f t="shared" ref="P9:P12" si="2">H9</f>
        <v>38</v>
      </c>
      <c r="Q9" s="90">
        <v>8</v>
      </c>
      <c r="R9" s="84"/>
      <c r="S9" s="120" t="s">
        <v>77</v>
      </c>
      <c r="T9" s="121"/>
      <c r="U9" s="122" t="s">
        <v>61</v>
      </c>
      <c r="V9" s="95"/>
      <c r="W9" s="120" t="s">
        <v>70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3129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2959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>
        <v>1</v>
      </c>
      <c r="R10" s="130"/>
      <c r="S10" s="131" t="s">
        <v>79</v>
      </c>
      <c r="T10" s="132"/>
      <c r="U10" s="133" t="s">
        <v>60</v>
      </c>
      <c r="V10" s="95"/>
      <c r="W10" s="131" t="s">
        <v>69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6483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6285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16</v>
      </c>
      <c r="R11" s="136"/>
      <c r="S11" s="131" t="s">
        <v>78</v>
      </c>
      <c r="T11" s="132" t="s">
        <v>59</v>
      </c>
      <c r="U11" s="132" t="s">
        <v>63</v>
      </c>
      <c r="V11" s="131"/>
      <c r="W11" s="131" t="s">
        <v>68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6000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2856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2713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>
        <v>2</v>
      </c>
      <c r="R12" s="84"/>
      <c r="S12" s="120" t="s">
        <v>75</v>
      </c>
      <c r="T12" s="121" t="s">
        <v>29</v>
      </c>
      <c r="U12" s="121" t="s">
        <v>59</v>
      </c>
      <c r="V12" s="120"/>
      <c r="W12" s="120" t="s">
        <v>67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3582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3235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 t="s">
        <v>74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0.7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344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344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5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1091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785</v>
      </c>
      <c r="K17" s="118">
        <f t="shared" si="4"/>
        <v>71.428571428571431</v>
      </c>
      <c r="L17" s="86">
        <f t="shared" si="3"/>
        <v>3.4</v>
      </c>
      <c r="M17" s="127" t="s">
        <v>19</v>
      </c>
      <c r="N17" s="88">
        <f t="shared" si="6"/>
        <v>6.7307692307692308</v>
      </c>
      <c r="O17" s="89">
        <v>6.7</v>
      </c>
      <c r="P17" s="145">
        <f t="shared" si="7"/>
        <v>5</v>
      </c>
      <c r="Q17" s="84"/>
      <c r="R17" s="84"/>
      <c r="S17" s="120" t="s">
        <v>66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902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719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66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752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606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67</v>
      </c>
      <c r="T19" s="121" t="s">
        <v>59</v>
      </c>
      <c r="U19" s="121"/>
      <c r="V19" s="120"/>
      <c r="W19" s="120" t="s">
        <v>65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29476</v>
      </c>
      <c r="D22" s="40">
        <f>D9+D10+D11+D12+D13+D14+D15+D16+D17+D18+D19+D20+D21</f>
        <v>144</v>
      </c>
      <c r="E22" s="40">
        <f>E9+E10+E11+E12+E13+E14+E15+E16+E17+E18+E19+E20+E21</f>
        <v>149</v>
      </c>
      <c r="F22" s="40">
        <f>F9+F10+F11+F12+F13+F14+F15+F16+F17+F18+F19+F20+F21</f>
        <v>121</v>
      </c>
      <c r="G22" s="40">
        <f>G21+G20+G19+G18+G17+G16+G15+G14+G13+G12+G11+G10+G9</f>
        <v>123</v>
      </c>
      <c r="H22" s="40">
        <f>H21+H20+H19+H18+H17+H16+H15+H14+H13+H12+H11+H10+H9</f>
        <v>127</v>
      </c>
      <c r="I22" s="40">
        <f>I21+I20+I19+I18+I17+I16+I15+I14+I13+I12+I11+I10+I9</f>
        <v>132</v>
      </c>
      <c r="J22" s="39">
        <f>J21+J20+J19+J18+J17+J16+J15+J14+J13+J12+J11+J10+J9</f>
        <v>27043</v>
      </c>
      <c r="K22" s="37">
        <f t="shared" si="4"/>
        <v>84.027777777777786</v>
      </c>
      <c r="L22" s="31">
        <f>H22*3.4/F22</f>
        <v>3.5685950413223142</v>
      </c>
      <c r="M22" s="41">
        <f>(M9+M10+M11+M12+M14+M15+M16+M17+M18+M19)/9</f>
        <v>3.1322222222222229</v>
      </c>
      <c r="N22" s="32">
        <f t="shared" si="6"/>
        <v>12.949640287769784</v>
      </c>
      <c r="O22" s="42">
        <v>11.4</v>
      </c>
      <c r="P22" s="30">
        <f>P21+P20+P19+P18+P17+P16+P15+P14+P13+P12+P11+P10+P9</f>
        <v>127</v>
      </c>
      <c r="Q22" s="30">
        <f t="shared" ref="Q22:U22" si="8">Q21+Q20+Q19+Q18+Q17+Q16+Q15+Q14+Q13+Q12+Q11+Q10+Q9</f>
        <v>27</v>
      </c>
      <c r="R22" s="30">
        <f t="shared" si="8"/>
        <v>0</v>
      </c>
      <c r="S22" s="30">
        <f t="shared" si="8"/>
        <v>105</v>
      </c>
      <c r="T22" s="30">
        <f t="shared" si="8"/>
        <v>7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89545</v>
      </c>
      <c r="D23" s="33">
        <f t="shared" ref="D23:I23" si="9">D22+D8</f>
        <v>384</v>
      </c>
      <c r="E23" s="33">
        <f t="shared" si="9"/>
        <v>402</v>
      </c>
      <c r="F23" s="53">
        <f t="shared" si="9"/>
        <v>352</v>
      </c>
      <c r="G23" s="53">
        <f t="shared" si="9"/>
        <v>357</v>
      </c>
      <c r="H23" s="33">
        <f t="shared" si="9"/>
        <v>380</v>
      </c>
      <c r="I23" s="33">
        <f t="shared" si="9"/>
        <v>392</v>
      </c>
      <c r="J23" s="76">
        <f>J8+J22</f>
        <v>90398</v>
      </c>
      <c r="K23" s="77">
        <f t="shared" si="4"/>
        <v>91.666666666666657</v>
      </c>
      <c r="L23" s="31">
        <f>H23*3.4/F23</f>
        <v>3.6704545454545454</v>
      </c>
      <c r="M23" s="54">
        <f>(M8+M22)/2</f>
        <v>3.2061111111111114</v>
      </c>
      <c r="N23" s="55">
        <f>D23/B23*100</f>
        <v>18.443804034582133</v>
      </c>
      <c r="O23" s="55">
        <v>16</v>
      </c>
      <c r="P23" s="56">
        <f>P22+P8</f>
        <v>380</v>
      </c>
      <c r="Q23" s="33">
        <f>Q22+Q8</f>
        <v>58</v>
      </c>
      <c r="R23" s="33">
        <f>R22+R8</f>
        <v>1</v>
      </c>
      <c r="S23" s="33">
        <f>S8+S22</f>
        <v>140</v>
      </c>
      <c r="T23" s="33">
        <f>T8+T22</f>
        <v>8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49">
        <f>D23-E23</f>
        <v>-18</v>
      </c>
      <c r="E24" s="150"/>
      <c r="F24" s="149">
        <f>F23-G23</f>
        <v>-5</v>
      </c>
      <c r="G24" s="150"/>
      <c r="H24" s="151">
        <f>H23-I23</f>
        <v>-12</v>
      </c>
      <c r="I24" s="152"/>
      <c r="J24" s="80"/>
      <c r="K24" s="78"/>
      <c r="L24" s="22"/>
      <c r="M24" s="22"/>
      <c r="N24" s="22"/>
      <c r="O24" s="22"/>
      <c r="P24" s="23"/>
      <c r="Q24" s="24" t="s">
        <v>80</v>
      </c>
      <c r="R24" s="24" t="s">
        <v>73</v>
      </c>
      <c r="S24" s="24" t="s">
        <v>81</v>
      </c>
      <c r="T24" s="24" t="s">
        <v>72</v>
      </c>
      <c r="U24" s="24" t="s">
        <v>76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2024-07-26T03:30:26Z</cp:lastPrinted>
  <dcterms:created xsi:type="dcterms:W3CDTF">2020-08-31T08:55:27Z</dcterms:created>
  <dcterms:modified xsi:type="dcterms:W3CDTF">2024-07-26T03:45:27Z</dcterms:modified>
</cp:coreProperties>
</file>