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<sst xmlns="http://schemas.openxmlformats.org/spreadsheetml/2006/main" count="235" uniqueCount="83">
  <si>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</si>
  <si>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</si>
  <si>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</si>
  <si>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</si>
  <si>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</si>
  <si>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</si>
  <si>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</si>
  <si>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</si>
  <si>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</si>
  <si>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</si>
  <si>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</si>
  <si>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</si>
  <si>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</si>
  <si>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</si>
  <si>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</si>
  <si>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</si>
  <si>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</si>
  <si>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</si>
  <si>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</si>
  <si>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</si>
  <si>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</si>
  <si>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</si>
  <si>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</si>
  <si>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</si>
  <si>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</si>
  <si>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</si>
  <si>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</si>
  <si>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</si>
  <si>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</si>
  <si>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</si>
  <si>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</si>
  <si>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</si>
  <si>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</si>
  <si>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</si>
  <si>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</si>
  <si>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</si>
  <si>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</si>
  <si>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</si>
  <si>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</si>
  <si>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</si>
  <si>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</si>
  <si>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</si>
  <si>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</si>
  <si>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</si>
  <si>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</si>
  <si>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</si>
  <si>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</si>
  <si>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</si>
  <si>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</si>
  <si>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</si>
  <si>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</si>
  <si>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</si>
  <si>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</si>
  <si>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</si>
  <si>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</si>
  <si>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</si>
  <si>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</si>
  <si>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</si>
  <si>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</si>
  <si>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</si>
  <si>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</si>
  <si>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</si>
  <si>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</si>
  <si>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</si>
  <si>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</si>
  <si>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</si>
  <si>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</si>
  <si>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</si>
  <si>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</si>
  <si>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</si>
  <si>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</si>
  <si>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</si>
  <si>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</si>
  <si>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</si>
  <si>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</si>
  <si>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404</t>
  </si>
  <si>
    <t>21</t>
  </si>
  <si>
    <t>18</t>
  </si>
  <si>
    <t>15</t>
  </si>
  <si>
    <t xml:space="preserve">СВОДКА ПО НАДОЮ МОЛОКА ЗА  28.07.2024 года </t>
  </si>
  <si>
    <t>125</t>
  </si>
  <si>
    <t>174</t>
  </si>
  <si>
    <t>1-1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</si>
</sst>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6" sqref="H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63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58297</v>
      </c>
      <c r="D6" s="84">
        <v>240</v>
      </c>
      <c r="E6" s="84">
        <v>232</v>
      </c>
      <c r="F6" s="84">
        <v>227</v>
      </c>
      <c r="G6" s="84">
        <v>213</v>
      </c>
      <c r="H6" s="84">
        <v>255</v>
      </c>
      <c r="I6" s="84">
        <v>235</v>
      </c>
      <c r="J6" s="83">
        <v>61913</v>
      </c>
      <c r="K6" s="85">
        <f>F6/D6*100</f>
        <v>94.583333333333329</v>
      </c>
      <c r="L6" s="86">
        <v>3.7</v>
      </c>
      <c r="M6" s="87" t="s">
        <v>70</v>
      </c>
      <c r="N6" s="88">
        <f>D6/B6*100</f>
        <v>24.742268041237114</v>
      </c>
      <c r="O6" s="89">
        <v>24.2</v>
      </c>
      <c r="P6" s="84">
        <f>H6</f>
        <v>255</v>
      </c>
      <c r="Q6" s="90">
        <v>48</v>
      </c>
      <c r="R6" s="91" t="s">
        <v>64</v>
      </c>
      <c r="S6" s="92">
        <v>75</v>
      </c>
      <c r="T6" s="93">
        <v>5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60801</v>
      </c>
      <c r="D8" s="106">
        <f t="shared" si="0"/>
        <v>240</v>
      </c>
      <c r="E8" s="107">
        <f t="shared" si="0"/>
        <v>252</v>
      </c>
      <c r="F8" s="107">
        <f>F6+F7</f>
        <v>227</v>
      </c>
      <c r="G8" s="107">
        <f t="shared" si="0"/>
        <v>232</v>
      </c>
      <c r="H8" s="107">
        <f t="shared" si="0"/>
        <v>255</v>
      </c>
      <c r="I8" s="107">
        <f t="shared" si="0"/>
        <v>255</v>
      </c>
      <c r="J8" s="104">
        <f t="shared" si="0"/>
        <v>64114</v>
      </c>
      <c r="K8" s="108">
        <f>F8/D8*100</f>
        <v>94.583333333333329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20.8</v>
      </c>
      <c r="P8" s="107">
        <f t="shared" ref="P8:U8" si="1">P6+P7</f>
        <v>255</v>
      </c>
      <c r="Q8" s="107">
        <f t="shared" si="1"/>
        <v>48</v>
      </c>
      <c r="R8" s="107">
        <f t="shared" si="1"/>
        <v>4</v>
      </c>
      <c r="S8" s="107">
        <f>S6+S7</f>
        <v>75</v>
      </c>
      <c r="T8" s="107">
        <f t="shared" si="1"/>
        <v>5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10469</v>
      </c>
      <c r="D9" s="92">
        <v>44</v>
      </c>
      <c r="E9" s="92">
        <v>50</v>
      </c>
      <c r="F9" s="92">
        <v>33</v>
      </c>
      <c r="G9" s="92">
        <v>36</v>
      </c>
      <c r="H9" s="92">
        <v>35</v>
      </c>
      <c r="I9" s="92">
        <v>41</v>
      </c>
      <c r="J9" s="83">
        <v>9502</v>
      </c>
      <c r="K9" s="108">
        <f>F9/D9*100</f>
        <v>75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35</v>
      </c>
      <c r="Q9" s="90">
        <v>8</v>
      </c>
      <c r="R9" s="84"/>
      <c r="S9" s="120" t="s">
        <v>76</v>
      </c>
      <c r="T9" s="121"/>
      <c r="U9" s="122" t="s">
        <v>61</v>
      </c>
      <c r="V9" s="95"/>
      <c r="W9" s="120" t="s">
        <v>69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3177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3004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78</v>
      </c>
      <c r="T10" s="132"/>
      <c r="U10" s="133" t="s">
        <v>60</v>
      </c>
      <c r="V10" s="95"/>
      <c r="W10" s="131" t="s">
        <v>68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6576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6375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17</v>
      </c>
      <c r="R11" s="136"/>
      <c r="S11" s="131" t="s">
        <v>77</v>
      </c>
      <c r="T11" s="132" t="s">
        <v>59</v>
      </c>
      <c r="U11" s="132" t="s">
        <v>62</v>
      </c>
      <c r="V11" s="131"/>
      <c r="W11" s="131" t="s">
        <v>67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2895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2749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3</v>
      </c>
      <c r="R12" s="84"/>
      <c r="S12" s="120" t="s">
        <v>74</v>
      </c>
      <c r="T12" s="121" t="s">
        <v>29</v>
      </c>
      <c r="U12" s="121" t="s">
        <v>59</v>
      </c>
      <c r="V12" s="120"/>
      <c r="W12" s="120" t="s">
        <v>66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3633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3283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73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353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353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1109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800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 t="s">
        <v>65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917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731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65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767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618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66</v>
      </c>
      <c r="T19" s="121" t="s">
        <v>59</v>
      </c>
      <c r="U19" s="121"/>
      <c r="V19" s="120"/>
      <c r="W19" s="120" t="s">
        <v>64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29896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118</v>
      </c>
      <c r="G22" s="40">
        <f>G21+G20+G19+G18+G17+G16+G15+G14+G13+G12+G11+G10+G9</f>
        <v>120</v>
      </c>
      <c r="H22" s="40">
        <f>H21+H20+H19+H18+H17+H16+H15+H14+H13+H12+H11+H10+H9</f>
        <v>124</v>
      </c>
      <c r="I22" s="40">
        <f>I21+I20+I19+I18+I17+I16+I15+I14+I13+I12+I11+I10+I9</f>
        <v>129</v>
      </c>
      <c r="J22" s="39">
        <f>J21+J20+J19+J18+J17+J16+J15+J14+J13+J12+J11+J10+J9</f>
        <v>27415</v>
      </c>
      <c r="K22" s="37">
        <f t="shared" si="4"/>
        <v>84.285714285714292</v>
      </c>
      <c r="L22" s="31">
        <f>H22*3.4/F22</f>
        <v>3.572881355932203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124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90697</v>
      </c>
      <c r="D23" s="33">
        <f t="shared" ref="D23:I23" si="9">D22+D8</f>
        <v>380</v>
      </c>
      <c r="E23" s="33">
        <f t="shared" si="9"/>
        <v>396</v>
      </c>
      <c r="F23" s="53">
        <f t="shared" si="9"/>
        <v>345</v>
      </c>
      <c r="G23" s="53">
        <f t="shared" si="9"/>
        <v>352</v>
      </c>
      <c r="H23" s="33">
        <f t="shared" si="9"/>
        <v>379</v>
      </c>
      <c r="I23" s="33">
        <f t="shared" si="9"/>
        <v>384</v>
      </c>
      <c r="J23" s="76">
        <f>J8+J22</f>
        <v>91529</v>
      </c>
      <c r="K23" s="77">
        <f t="shared" si="4"/>
        <v>90.789473684210535</v>
      </c>
      <c r="L23" s="31">
        <f>H23*3.4/F23</f>
        <v>3.7350724637681156</v>
      </c>
      <c r="M23" s="54">
        <f>(M8+M22)/2</f>
        <v>3.2061111111111114</v>
      </c>
      <c r="N23" s="55">
        <f>D23/B23*100</f>
        <v>18.251681075888566</v>
      </c>
      <c r="O23" s="55">
        <v>15.7</v>
      </c>
      <c r="P23" s="56">
        <f>P22+P8</f>
        <v>379</v>
      </c>
      <c r="Q23" s="33">
        <f>Q22+Q8</f>
        <v>77</v>
      </c>
      <c r="R23" s="33">
        <f>R22+R8</f>
        <v>4</v>
      </c>
      <c r="S23" s="33">
        <f>S8+S22</f>
        <v>180</v>
      </c>
      <c r="T23" s="33">
        <f>T8+T22</f>
        <v>12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-16</v>
      </c>
      <c r="E24" s="169"/>
      <c r="F24" s="168">
        <f>F23-G23</f>
        <v>-7</v>
      </c>
      <c r="G24" s="169"/>
      <c r="H24" s="170">
        <f>H23-I23</f>
        <v>-5</v>
      </c>
      <c r="I24" s="171"/>
      <c r="J24" s="80"/>
      <c r="K24" s="78"/>
      <c r="L24" s="22"/>
      <c r="M24" s="22"/>
      <c r="N24" s="22"/>
      <c r="O24" s="22"/>
      <c r="P24" s="23"/>
      <c r="Q24" s="24" t="s">
        <v>80</v>
      </c>
      <c r="R24" s="24" t="s">
        <v>72</v>
      </c>
      <c r="S24" s="24" t="s">
        <v>81</v>
      </c>
      <c r="T24" s="24" t="s">
        <v>71</v>
      </c>
      <c r="U24" s="24" t="s">
        <v>75</v>
      </c>
      <c r="V24" s="24" t="s">
        <v>82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2024-07-29T04:01:17Z</cp:lastPrinted>
  <dcterms:created xsi:type="dcterms:W3CDTF">2020-08-31T08:55:27Z</dcterms:created>
  <dcterms:modified xsi:type="dcterms:W3CDTF">2024-07-29T04:01:23Z</dcterms:modified>
</cp:coreProperties>
</file>