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<sst xmlns="http://schemas.openxmlformats.org/spreadsheetml/2006/main" count="226" uniqueCount="77">
  <si>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</si>
  <si>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</si>
  <si>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</si>
  <si>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</si>
  <si>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</si>
  <si>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</si>
  <si>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</si>
  <si>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</si>
  <si>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</si>
  <si>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</si>
  <si>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</si>
  <si>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</si>
  <si>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</si>
  <si>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</si>
  <si>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</si>
  <si>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</si>
  <si>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</si>
  <si>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</si>
  <si>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</si>
  <si>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</si>
  <si>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</si>
  <si>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</si>
  <si>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</si>
  <si>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</si>
  <si>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</si>
  <si>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</si>
  <si>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</si>
  <si>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</si>
  <si>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</si>
  <si>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</si>
  <si>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</si>
  <si>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</si>
  <si>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</si>
  <si>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</si>
  <si>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</si>
  <si>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</si>
  <si>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</si>
  <si>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</si>
  <si>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</si>
  <si>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</si>
  <si>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</si>
  <si>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</si>
  <si>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</si>
  <si>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</si>
  <si>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</si>
  <si>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</si>
  <si>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</si>
  <si>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</si>
  <si>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</si>
  <si>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</si>
  <si>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</si>
  <si>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</si>
  <si>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</si>
  <si>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</si>
  <si>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</si>
  <si>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</si>
  <si>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</si>
  <si>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</si>
  <si>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</si>
  <si>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</si>
  <si>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</si>
  <si>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</si>
  <si>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</si>
  <si>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</si>
  <si>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</si>
  <si>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</si>
  <si>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</si>
  <si>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</si>
  <si>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</si>
  <si>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</si>
  <si>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</si>
  <si>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83</t>
  </si>
  <si>
    <t>89</t>
  </si>
  <si>
    <t>406</t>
  </si>
  <si>
    <t>35</t>
  </si>
  <si>
    <t>3,48</t>
  </si>
  <si>
    <t xml:space="preserve">СВОДКА ПО НАДОЮ МОЛОКА ЗА  18.09.2024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</si>
</sst>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19" sqref="D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69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118" t="s">
        <v>53</v>
      </c>
      <c r="O5" s="118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18</v>
      </c>
      <c r="B6" s="62">
        <v>970</v>
      </c>
      <c r="C6" s="63">
        <v>70102</v>
      </c>
      <c r="D6" s="30">
        <v>225</v>
      </c>
      <c r="E6" s="30">
        <v>239</v>
      </c>
      <c r="F6" s="30">
        <v>204</v>
      </c>
      <c r="G6" s="30">
        <v>224</v>
      </c>
      <c r="H6" s="30">
        <v>216</v>
      </c>
      <c r="I6" s="30">
        <v>257</v>
      </c>
      <c r="J6" s="63">
        <v>74319</v>
      </c>
      <c r="K6" s="80">
        <v>93</v>
      </c>
      <c r="L6" s="31">
        <v>3.7</v>
      </c>
      <c r="M6" s="81" t="s">
        <v>75</v>
      </c>
      <c r="N6" s="32">
        <f>D6/B6*100</f>
        <v>23.195876288659793</v>
      </c>
      <c r="O6" s="64">
        <v>24.9</v>
      </c>
      <c r="P6" s="30">
        <f>H6</f>
        <v>216</v>
      </c>
      <c r="Q6" s="82">
        <v>63</v>
      </c>
      <c r="R6" s="83" t="s">
        <v>74</v>
      </c>
      <c r="S6" s="65">
        <v>107</v>
      </c>
      <c r="T6" s="66">
        <v>2</v>
      </c>
      <c r="U6" s="84">
        <v>346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8000</v>
      </c>
      <c r="DH6" s="67"/>
      <c r="DI6" s="68"/>
      <c r="DJ6" s="67"/>
    </row>
    <row r="7" spans="1:192" ht="28.5" hidden="1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72606</v>
      </c>
      <c r="D8" s="91">
        <f t="shared" si="0"/>
        <v>225</v>
      </c>
      <c r="E8" s="33">
        <f t="shared" si="0"/>
        <v>257</v>
      </c>
      <c r="F8" s="33">
        <f>F6+F7</f>
        <v>204</v>
      </c>
      <c r="G8" s="33">
        <f t="shared" si="0"/>
        <v>239</v>
      </c>
      <c r="H8" s="33">
        <f t="shared" si="0"/>
        <v>216</v>
      </c>
      <c r="I8" s="33">
        <f t="shared" si="0"/>
        <v>272</v>
      </c>
      <c r="J8" s="89">
        <f t="shared" si="0"/>
        <v>76520</v>
      </c>
      <c r="K8" s="92">
        <f>F8/D8*100</f>
        <v>90.666666666666657</v>
      </c>
      <c r="L8" s="31">
        <v>3.7</v>
      </c>
      <c r="M8" s="93">
        <f>(M6+M7)/1</f>
        <v>3.48</v>
      </c>
      <c r="N8" s="94">
        <f>D8/B8*100</f>
        <v>23.195876288659793</v>
      </c>
      <c r="O8" s="94">
        <v>21.2</v>
      </c>
      <c r="P8" s="33">
        <f t="shared" ref="P8:U8" si="1">P6+P7</f>
        <v>216</v>
      </c>
      <c r="Q8" s="33">
        <f t="shared" si="1"/>
        <v>63</v>
      </c>
      <c r="R8" s="33">
        <f t="shared" si="1"/>
        <v>35</v>
      </c>
      <c r="S8" s="33">
        <f>S6+S7</f>
        <v>107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12422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11021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3982</v>
      </c>
      <c r="D10" s="100">
        <v>14</v>
      </c>
      <c r="E10" s="100">
        <v>13</v>
      </c>
      <c r="F10" s="100">
        <v>13</v>
      </c>
      <c r="G10" s="100">
        <v>12</v>
      </c>
      <c r="H10" s="100">
        <v>14</v>
      </c>
      <c r="I10" s="65">
        <v>13</v>
      </c>
      <c r="J10" s="63">
        <v>3786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1">
        <v>11.8</v>
      </c>
      <c r="P10" s="30">
        <f>H10</f>
        <v>14</v>
      </c>
      <c r="Q10" s="102">
        <v>1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8189</v>
      </c>
      <c r="D11" s="100">
        <v>31</v>
      </c>
      <c r="E11" s="100">
        <v>25</v>
      </c>
      <c r="F11" s="100">
        <v>27</v>
      </c>
      <c r="G11" s="100">
        <v>22</v>
      </c>
      <c r="H11" s="100">
        <v>30</v>
      </c>
      <c r="I11" s="65">
        <v>24</v>
      </c>
      <c r="J11" s="63">
        <v>7960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6700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3597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3397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4466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4065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512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512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6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1433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1070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1188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941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1038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812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36827</v>
      </c>
      <c r="D22" s="40">
        <f>D9+D10+D11+D12+D13+D14+D15+D16+D17+D18+D19+D20+D21</f>
        <v>115</v>
      </c>
      <c r="E22" s="40">
        <f>E9+E10+E11+E12+E13+E14+E15+E16+E17+E18+E19+E20+E21</f>
        <v>124</v>
      </c>
      <c r="F22" s="40">
        <f>F9+F10+F11+F12+F13+F14+F15+F16+F17+F18+F19+F20+F21</f>
        <v>104</v>
      </c>
      <c r="G22" s="40">
        <f>G21+G20+G19+G18+G17+G16+G15+G14+G13+G12+G11+G10+G9</f>
        <v>101</v>
      </c>
      <c r="H22" s="40">
        <f>H21+H20+H19+H18+H17+H16+H15+H14+H13+H12+H11+H10+H9</f>
        <v>109</v>
      </c>
      <c r="I22" s="40">
        <f>I21+I20+I19+I18+I17+I16+I15+I14+I13+I12+I11+I10+I9</f>
        <v>109</v>
      </c>
      <c r="J22" s="39">
        <f>J21+J20+J19+J18+J17+J16+J15+J14+J13+J12+J11+J10+J9</f>
        <v>33564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9.5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10800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109433</v>
      </c>
      <c r="D23" s="33">
        <f t="shared" ref="D23:I23" si="9">D22+D8</f>
        <v>340</v>
      </c>
      <c r="E23" s="33">
        <f t="shared" si="9"/>
        <v>381</v>
      </c>
      <c r="F23" s="53">
        <f t="shared" si="9"/>
        <v>308</v>
      </c>
      <c r="G23" s="53">
        <f t="shared" si="9"/>
        <v>340</v>
      </c>
      <c r="H23" s="33">
        <f t="shared" si="9"/>
        <v>325</v>
      </c>
      <c r="I23" s="33">
        <f t="shared" si="9"/>
        <v>381</v>
      </c>
      <c r="J23" s="75">
        <f>J8+J22</f>
        <v>110084</v>
      </c>
      <c r="K23" s="76">
        <f t="shared" si="4"/>
        <v>90.588235294117652</v>
      </c>
      <c r="L23" s="31">
        <f>H23*3.4/F23</f>
        <v>3.5876623376623376</v>
      </c>
      <c r="M23" s="54">
        <f>(M8+M22)/2</f>
        <v>3.3061111111111114</v>
      </c>
      <c r="N23" s="55">
        <f>D23/B23*100</f>
        <v>17.15438950554995</v>
      </c>
      <c r="O23" s="55">
        <v>15.1</v>
      </c>
      <c r="P23" s="56">
        <f>P22+P8</f>
        <v>325</v>
      </c>
      <c r="Q23" s="33">
        <f>Q22+Q8</f>
        <v>70</v>
      </c>
      <c r="R23" s="33">
        <f>R22+R8</f>
        <v>35</v>
      </c>
      <c r="S23" s="33">
        <f>S8+S22</f>
        <v>134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20700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-41</v>
      </c>
      <c r="E24" s="121"/>
      <c r="F24" s="120">
        <f>F23-G23</f>
        <v>-32</v>
      </c>
      <c r="G24" s="121"/>
      <c r="H24" s="122">
        <f>H23-I23</f>
        <v>-56</v>
      </c>
      <c r="I24" s="123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66</v>
      </c>
      <c r="S24" s="24" t="s">
        <v>72</v>
      </c>
      <c r="T24" s="24" t="s">
        <v>59</v>
      </c>
      <c r="U24" s="24" t="s">
        <v>73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20550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2024-09-18T11:24:07Z</cp:lastPrinted>
  <dcterms:created xsi:type="dcterms:W3CDTF">2020-08-31T08:55:27Z</dcterms:created>
  <dcterms:modified xsi:type="dcterms:W3CDTF">2024-09-18T11:49:38Z</dcterms:modified>
</cp:coreProperties>
</file>