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<sst xmlns="http://schemas.openxmlformats.org/spreadsheetml/2006/main" count="234" uniqueCount="79">
  <si>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</si>
  <si>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</si>
  <si>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</si>
  <si>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</si>
  <si>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</si>
  <si>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</si>
  <si>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</si>
  <si>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</si>
  <si>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</si>
  <si>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</si>
  <si>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</si>
  <si>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</si>
  <si>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</si>
  <si>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</si>
  <si>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</si>
  <si>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</si>
  <si>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</si>
  <si>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</si>
  <si>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</si>
  <si>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</si>
  <si>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</si>
  <si>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</si>
  <si>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</si>
  <si>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</si>
  <si>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</si>
  <si>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</si>
  <si>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</si>
  <si>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</si>
  <si>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</si>
  <si>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</si>
  <si>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</si>
  <si>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</si>
  <si>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</si>
  <si>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</si>
  <si>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</si>
  <si>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</si>
  <si>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</si>
  <si>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</si>
  <si>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</si>
  <si>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</si>
  <si>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</si>
  <si>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</si>
  <si>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</si>
  <si>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</si>
  <si>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</si>
  <si>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</si>
  <si>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</si>
  <si>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</si>
  <si>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</si>
  <si>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</si>
  <si>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</si>
  <si>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</si>
  <si>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</si>
  <si>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</si>
  <si>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</si>
  <si>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</si>
  <si>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</si>
  <si>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</si>
  <si>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</si>
  <si>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</si>
  <si>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</si>
  <si>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</si>
  <si>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</si>
  <si>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</si>
  <si>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</si>
  <si>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</si>
  <si>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</si>
  <si>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98</t>
  </si>
  <si>
    <t>8</t>
  </si>
  <si>
    <t>ИП Сараев В.П.</t>
  </si>
  <si>
    <t>96</t>
  </si>
  <si>
    <t xml:space="preserve">СВОДКА ПО НАДОЮ МОЛОКА ЗА  25.12.2024 года </t>
  </si>
  <si>
    <t>185</t>
  </si>
  <si>
    <t>61</t>
  </si>
  <si>
    <t>135</t>
  </si>
  <si>
    <t>42</t>
  </si>
  <si>
    <t>3,77</t>
  </si>
  <si>
    <t>13</t>
  </si>
  <si>
    <t>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</si>
</sst>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3" sqref="J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44</v>
      </c>
      <c r="D4" s="128" t="s">
        <v>2</v>
      </c>
      <c r="E4" s="129"/>
      <c r="F4" s="129"/>
      <c r="G4" s="129"/>
      <c r="H4" s="129"/>
      <c r="I4" s="130"/>
      <c r="J4" s="123" t="s">
        <v>48</v>
      </c>
      <c r="K4" s="131" t="s">
        <v>3</v>
      </c>
      <c r="L4" s="123" t="s">
        <v>65</v>
      </c>
      <c r="M4" s="123" t="s">
        <v>4</v>
      </c>
      <c r="N4" s="138" t="s">
        <v>66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57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45</v>
      </c>
      <c r="E5" s="137"/>
      <c r="F5" s="136" t="s">
        <v>46</v>
      </c>
      <c r="G5" s="137"/>
      <c r="H5" s="136" t="s">
        <v>47</v>
      </c>
      <c r="I5" s="137"/>
      <c r="J5" s="124"/>
      <c r="K5" s="132"/>
      <c r="L5" s="124"/>
      <c r="M5" s="124"/>
      <c r="N5" s="95" t="s">
        <v>49</v>
      </c>
      <c r="O5" s="95" t="s">
        <v>39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91431</v>
      </c>
      <c r="D6" s="30">
        <v>258</v>
      </c>
      <c r="E6" s="30">
        <v>248</v>
      </c>
      <c r="F6" s="30">
        <v>246</v>
      </c>
      <c r="G6" s="30">
        <v>232</v>
      </c>
      <c r="H6" s="30">
        <v>279</v>
      </c>
      <c r="I6" s="30">
        <v>274</v>
      </c>
      <c r="J6" s="63">
        <v>96768</v>
      </c>
      <c r="K6" s="80">
        <v>92</v>
      </c>
      <c r="L6" s="31">
        <v>3.88</v>
      </c>
      <c r="M6" s="81" t="s">
        <v>76</v>
      </c>
      <c r="N6" s="32">
        <f>D6/B6*100</f>
        <v>26.597938144329898</v>
      </c>
      <c r="O6" s="64">
        <v>25.6</v>
      </c>
      <c r="P6" s="30">
        <f>H6</f>
        <v>279</v>
      </c>
      <c r="Q6" s="82">
        <v>178</v>
      </c>
      <c r="R6" s="83" t="s">
        <v>70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11800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93935</v>
      </c>
      <c r="D8" s="90">
        <f t="shared" si="0"/>
        <v>258</v>
      </c>
      <c r="E8" s="33">
        <f t="shared" si="0"/>
        <v>258</v>
      </c>
      <c r="F8" s="33">
        <f>F6+F7</f>
        <v>246</v>
      </c>
      <c r="G8" s="33">
        <f t="shared" si="0"/>
        <v>240</v>
      </c>
      <c r="H8" s="33">
        <f t="shared" si="0"/>
        <v>279</v>
      </c>
      <c r="I8" s="33">
        <f t="shared" si="0"/>
        <v>283</v>
      </c>
      <c r="J8" s="88">
        <f t="shared" si="0"/>
        <v>98969</v>
      </c>
      <c r="K8" s="91">
        <f>F8/D8*100</f>
        <v>95.348837209302332</v>
      </c>
      <c r="L8" s="31">
        <f>L6</f>
        <v>3.88</v>
      </c>
      <c r="M8" s="92">
        <f>(M6+M7)/1</f>
        <v>3.77</v>
      </c>
      <c r="N8" s="93">
        <f>D8/B8*100</f>
        <v>26.597938144329898</v>
      </c>
      <c r="O8" s="93">
        <v>21.1</v>
      </c>
      <c r="P8" s="33">
        <f t="shared" ref="P8:U8" si="1">P6+P7</f>
        <v>279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14552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13122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10</v>
      </c>
      <c r="R9" s="71" t="s">
        <v>64</v>
      </c>
      <c r="S9" s="71" t="s">
        <v>68</v>
      </c>
      <c r="T9" s="72" t="s">
        <v>78</v>
      </c>
      <c r="U9" s="105" t="s">
        <v>78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4800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5084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4864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4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10935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10584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26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4578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4274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5540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5041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18</v>
      </c>
      <c r="R14" s="71"/>
      <c r="S14" s="71" t="s">
        <v>77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0.75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658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69</v>
      </c>
      <c r="B17" s="63">
        <v>51</v>
      </c>
      <c r="C17" s="63">
        <v>1781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1523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1219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1337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1063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45988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42219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58</v>
      </c>
      <c r="R22" s="30">
        <f t="shared" si="8"/>
        <v>10</v>
      </c>
      <c r="S22" s="30">
        <f t="shared" si="8"/>
        <v>37</v>
      </c>
      <c r="T22" s="30">
        <f t="shared" si="8"/>
        <v>31</v>
      </c>
      <c r="U22" s="30">
        <f t="shared" si="8"/>
        <v>35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139923</v>
      </c>
      <c r="D23" s="33">
        <f t="shared" ref="D23:I23" si="9">D22+D8</f>
        <v>339</v>
      </c>
      <c r="E23" s="33">
        <f t="shared" si="9"/>
        <v>343</v>
      </c>
      <c r="F23" s="53">
        <f t="shared" si="9"/>
        <v>319</v>
      </c>
      <c r="G23" s="53">
        <f t="shared" si="9"/>
        <v>308</v>
      </c>
      <c r="H23" s="33">
        <f t="shared" si="9"/>
        <v>357</v>
      </c>
      <c r="I23" s="33">
        <f t="shared" si="9"/>
        <v>358</v>
      </c>
      <c r="J23" s="75">
        <f>J8+J22</f>
        <v>141188</v>
      </c>
      <c r="K23" s="76">
        <f t="shared" si="4"/>
        <v>94.100294985250727</v>
      </c>
      <c r="L23" s="31">
        <f>H23*3.4/F23</f>
        <v>3.8050156739811909</v>
      </c>
      <c r="M23" s="54">
        <f>(M8+M22)/2</f>
        <v>3.4488888888888889</v>
      </c>
      <c r="N23" s="55">
        <f>D23/B23*100</f>
        <v>17.492260061919502</v>
      </c>
      <c r="O23" s="55">
        <v>13.6</v>
      </c>
      <c r="P23" s="56">
        <f>P22+P8</f>
        <v>357</v>
      </c>
      <c r="Q23" s="33">
        <f>Q22+Q8</f>
        <v>236</v>
      </c>
      <c r="R23" s="33">
        <f>R22+R8</f>
        <v>106</v>
      </c>
      <c r="S23" s="33">
        <f>S8+S22</f>
        <v>229</v>
      </c>
      <c r="T23" s="33">
        <f>T8+T22</f>
        <v>119</v>
      </c>
      <c r="U23" s="33">
        <f>U8+U22</f>
        <v>228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40">
        <f>D23-E23</f>
        <v>-4</v>
      </c>
      <c r="E24" s="141"/>
      <c r="F24" s="140">
        <f>F23-G23</f>
        <v>11</v>
      </c>
      <c r="G24" s="141"/>
      <c r="H24" s="142">
        <f>H23-I23</f>
        <v>-1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75</v>
      </c>
      <c r="U24" s="24" t="s">
        <v>67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27850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2024-12-26T03:12:33Z</cp:lastPrinted>
  <dcterms:created xsi:type="dcterms:W3CDTF">2020-08-31T08:55:27Z</dcterms:created>
  <dcterms:modified xsi:type="dcterms:W3CDTF">2024-12-26T03:20:02Z</dcterms:modified>
</cp:coreProperties>
</file>