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таманская\ЭКОНОМ\Муниципальные программы\2020-2026\РЭП готово\Подпрограммы РЭП\6 Подпрограмма № 6 2020-2026 Дороги\2025\изменения март 2025 года\"/>
    </mc:Choice>
  </mc:AlternateContent>
  <bookViews>
    <workbookView xWindow="0" yWindow="0" windowWidth="28800" windowHeight="136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25" i="1" l="1"/>
  <c r="G24" i="1"/>
  <c r="G15" i="1"/>
  <c r="G16" i="1"/>
  <c r="O26" i="1" l="1"/>
  <c r="N26" i="1"/>
  <c r="M26" i="1"/>
  <c r="L26" i="1"/>
  <c r="K26" i="1"/>
  <c r="J26" i="1"/>
  <c r="I26" i="1"/>
  <c r="H26" i="1"/>
  <c r="O25" i="1"/>
  <c r="N25" i="1"/>
  <c r="M25" i="1"/>
  <c r="M24" i="1" s="1"/>
  <c r="L25" i="1"/>
  <c r="L24" i="1" s="1"/>
  <c r="K25" i="1"/>
  <c r="J25" i="1"/>
  <c r="J24" i="1" s="1"/>
  <c r="I25" i="1"/>
  <c r="I24" i="1" s="1"/>
  <c r="H25" i="1"/>
  <c r="O24" i="1"/>
  <c r="K24" i="1"/>
  <c r="G23" i="1"/>
  <c r="G22" i="1"/>
  <c r="O21" i="1"/>
  <c r="N21" i="1"/>
  <c r="M21" i="1"/>
  <c r="L21" i="1"/>
  <c r="K21" i="1"/>
  <c r="J21" i="1"/>
  <c r="I21" i="1"/>
  <c r="H21" i="1"/>
  <c r="G21" i="1" s="1"/>
  <c r="G20" i="1"/>
  <c r="G19" i="1"/>
  <c r="O18" i="1"/>
  <c r="N18" i="1"/>
  <c r="M18" i="1"/>
  <c r="L18" i="1"/>
  <c r="K18" i="1"/>
  <c r="J18" i="1"/>
  <c r="I18" i="1"/>
  <c r="H18" i="1"/>
  <c r="G18" i="1" s="1"/>
  <c r="G17" i="1"/>
  <c r="O15" i="1"/>
  <c r="N15" i="1"/>
  <c r="M15" i="1"/>
  <c r="L15" i="1"/>
  <c r="K15" i="1"/>
  <c r="J15" i="1"/>
  <c r="I15" i="1"/>
  <c r="H15" i="1"/>
  <c r="G14" i="1"/>
  <c r="O12" i="1"/>
  <c r="N12" i="1"/>
  <c r="G12" i="1" s="1"/>
  <c r="M12" i="1"/>
  <c r="L12" i="1"/>
  <c r="K12" i="1"/>
  <c r="J12" i="1"/>
  <c r="I12" i="1"/>
  <c r="H12" i="1"/>
  <c r="G13" i="1" s="1"/>
  <c r="G11" i="1"/>
  <c r="G10" i="1"/>
  <c r="O9" i="1"/>
  <c r="N9" i="1"/>
  <c r="M9" i="1"/>
  <c r="L9" i="1"/>
  <c r="K9" i="1"/>
  <c r="J9" i="1"/>
  <c r="I9" i="1"/>
  <c r="G9" i="1" s="1"/>
  <c r="H9" i="1"/>
  <c r="G8" i="1"/>
  <c r="G7" i="1"/>
  <c r="R6" i="1"/>
  <c r="O6" i="1"/>
  <c r="N6" i="1"/>
  <c r="M6" i="1"/>
  <c r="L6" i="1"/>
  <c r="K6" i="1"/>
  <c r="J6" i="1"/>
  <c r="I6" i="1"/>
  <c r="H6" i="1"/>
  <c r="G6" i="1" s="1"/>
  <c r="G26" i="1" l="1"/>
  <c r="N24" i="1"/>
  <c r="H24" i="1"/>
</calcChain>
</file>

<file path=xl/sharedStrings.xml><?xml version="1.0" encoding="utf-8"?>
<sst xmlns="http://schemas.openxmlformats.org/spreadsheetml/2006/main" count="116" uniqueCount="27">
  <si>
    <t>Администрация</t>
  </si>
  <si>
    <t>Всего, из них расходы за счет:</t>
  </si>
  <si>
    <t>Доля сельских населенных пунктов, охваченных регулярным транспортным сообщением пассажирским автомобильным транспортом в течение всего срока реализации подпрограммы</t>
  </si>
  <si>
    <t>процент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</si>
  <si>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</si>
  <si>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</si>
  <si>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5: Изготовление маршрутных карт регулярных перевозок</t>
  </si>
  <si>
    <t>Количество изготовленных маршрутных карт</t>
  </si>
  <si>
    <t>штук</t>
  </si>
  <si>
    <t>Итого по подпрограмме 6:</t>
  </si>
  <si>
    <t>х</t>
  </si>
  <si>
    <t>ВСЕГО по муниципальной программе "Развитие экономического потенциала Большереченского муниципального района Омской области"</t>
  </si>
  <si>
    <t>Приложение № 2</t>
  </si>
  <si>
    <t>к постановлению Администрации</t>
  </si>
  <si>
    <t>Большереченского муниципального района</t>
  </si>
  <si>
    <t>от ______________ № ___</t>
  </si>
  <si>
    <t>"</t>
  </si>
  <si>
    <t xml:space="preserve">Мероприятие 1: Капитальный ремонт автомобильных дорог, находящихся в собственности муниципального района в сельских поселениях </t>
  </si>
  <si>
    <t>Протяженность, отремонтированных  дорог в Больереченском муниципальном районе</t>
  </si>
  <si>
    <t>км</t>
  </si>
  <si>
    <t>Мероприятие 2: Ремонт автомобильных дорог общего пользования местного значения</t>
  </si>
  <si>
    <t>Мероприятие 3: Содержание автомобильных дорог, находящихся в муниципальной собственности</t>
  </si>
  <si>
    <t xml:space="preserve">Комитет по управлению имуществом Администрации </t>
  </si>
  <si>
    <t>92.1</t>
  </si>
  <si>
    <t>Мероприятие 6: Выполнение работ, связанных с определением исполнителей услугпо перемещению транспортных средств на специализированную стоянку, их хранению и возврату на территории Большереченского муниципального района Омской области</t>
  </si>
  <si>
    <t>Уровень освоения лимитов бюджетных обязательств</t>
  </si>
  <si>
    <t>Мероприятия 4: Выполнение работ,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контракта, заключенного в соответствии с законодательством Российской Федерации о контрактной системе в сфере закупок товаров, работ, услуг для обеспечения государственных и муниципальных нужд  на территории Большереченского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</si>
</sst>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4" fontId="0" fillId="0" borderId="0" xfId="0" applyNumberFormat="1" applyBorder="1"/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tabSelected="1" zoomScaleNormal="100" workbookViewId="0">
      <selection activeCell="F13" sqref="F13"/>
    </sheetView>
  </sheetViews>
  <sheetFormatPr defaultRowHeight="15" x14ac:dyDescent="0.25"/>
  <cols>
    <col min="1" max="1" width="7.85546875" customWidth="1"/>
    <col min="2" max="2" width="32.42578125" customWidth="1"/>
    <col min="3" max="4" width="10.7109375" bestFit="1" customWidth="1"/>
    <col min="5" max="5" width="14.5703125" customWidth="1"/>
    <col min="6" max="6" width="21.85546875" customWidth="1"/>
    <col min="7" max="8" width="13.140625" customWidth="1"/>
    <col min="9" max="9" width="12.28515625" customWidth="1"/>
    <col min="10" max="15" width="12.7109375" customWidth="1"/>
    <col min="16" max="16" width="12.85546875" customWidth="1"/>
    <col min="28" max="28" width="13" bestFit="1" customWidth="1"/>
  </cols>
  <sheetData>
    <row r="1" spans="1:26" ht="18.75" x14ac:dyDescent="0.3">
      <c r="Z1" s="3" t="s">
        <v>12</v>
      </c>
    </row>
    <row r="2" spans="1:26" ht="18.75" x14ac:dyDescent="0.3">
      <c r="Z2" s="3" t="s">
        <v>13</v>
      </c>
    </row>
    <row r="3" spans="1:26" ht="18.75" x14ac:dyDescent="0.3">
      <c r="Z3" s="3" t="s">
        <v>14</v>
      </c>
    </row>
    <row r="4" spans="1:26" ht="18.75" x14ac:dyDescent="0.3">
      <c r="Z4" s="3" t="s">
        <v>15</v>
      </c>
    </row>
    <row r="5" spans="1:26" x14ac:dyDescent="0.25">
      <c r="A5" t="s">
        <v>16</v>
      </c>
    </row>
    <row r="6" spans="1:26" ht="22.5" customHeight="1" x14ac:dyDescent="0.25">
      <c r="A6" s="7">
        <v>88</v>
      </c>
      <c r="B6" s="33" t="s">
        <v>17</v>
      </c>
      <c r="C6" s="7">
        <v>2020</v>
      </c>
      <c r="D6" s="7">
        <v>2026</v>
      </c>
      <c r="E6" s="10" t="s">
        <v>0</v>
      </c>
      <c r="F6" s="2" t="s">
        <v>1</v>
      </c>
      <c r="G6" s="34">
        <f>SUM(H6:N6)</f>
        <v>68466849.960000008</v>
      </c>
      <c r="H6" s="34">
        <f>H7+H8</f>
        <v>21886579.960000001</v>
      </c>
      <c r="I6" s="34">
        <f t="shared" ref="I6:O6" si="0">I7+I8</f>
        <v>0</v>
      </c>
      <c r="J6" s="34">
        <f t="shared" si="0"/>
        <v>0</v>
      </c>
      <c r="K6" s="34">
        <f t="shared" si="0"/>
        <v>590270</v>
      </c>
      <c r="L6" s="34">
        <f t="shared" si="0"/>
        <v>490000</v>
      </c>
      <c r="M6" s="34">
        <f t="shared" si="0"/>
        <v>28000000</v>
      </c>
      <c r="N6" s="34">
        <f t="shared" si="0"/>
        <v>17500000</v>
      </c>
      <c r="O6" s="37">
        <f t="shared" si="0"/>
        <v>0</v>
      </c>
      <c r="P6" s="38" t="s">
        <v>18</v>
      </c>
      <c r="Q6" s="10" t="s">
        <v>19</v>
      </c>
      <c r="R6" s="22">
        <f>SUM(S6:Z8)</f>
        <v>9.6999999999999993</v>
      </c>
      <c r="S6" s="22">
        <v>3.2</v>
      </c>
      <c r="T6" s="22">
        <v>0</v>
      </c>
      <c r="U6" s="22">
        <v>0</v>
      </c>
      <c r="V6" s="22">
        <v>0</v>
      </c>
      <c r="W6" s="22">
        <v>0</v>
      </c>
      <c r="X6" s="22">
        <v>4</v>
      </c>
      <c r="Y6" s="22">
        <v>2.5</v>
      </c>
      <c r="Z6" s="22"/>
    </row>
    <row r="7" spans="1:26" ht="45" x14ac:dyDescent="0.25">
      <c r="A7" s="8"/>
      <c r="B7" s="35"/>
      <c r="C7" s="8"/>
      <c r="D7" s="8"/>
      <c r="E7" s="11"/>
      <c r="F7" s="2" t="s">
        <v>4</v>
      </c>
      <c r="G7" s="34">
        <f>SUM(H7:N7)</f>
        <v>3961849.96</v>
      </c>
      <c r="H7" s="34">
        <v>606579.96</v>
      </c>
      <c r="I7" s="34">
        <v>0</v>
      </c>
      <c r="J7" s="34">
        <v>0</v>
      </c>
      <c r="K7" s="34">
        <v>590270</v>
      </c>
      <c r="L7" s="34">
        <v>490000</v>
      </c>
      <c r="M7" s="34">
        <v>1400000</v>
      </c>
      <c r="N7" s="34">
        <v>875000</v>
      </c>
      <c r="O7" s="37">
        <v>0</v>
      </c>
      <c r="P7" s="39"/>
      <c r="Q7" s="11"/>
      <c r="R7" s="23"/>
      <c r="S7" s="23"/>
      <c r="T7" s="23"/>
      <c r="U7" s="23"/>
      <c r="V7" s="23"/>
      <c r="W7" s="23"/>
      <c r="X7" s="23"/>
      <c r="Y7" s="23"/>
      <c r="Z7" s="23"/>
    </row>
    <row r="8" spans="1:26" ht="33.75" x14ac:dyDescent="0.25">
      <c r="A8" s="9"/>
      <c r="B8" s="36"/>
      <c r="C8" s="9"/>
      <c r="D8" s="9"/>
      <c r="E8" s="12"/>
      <c r="F8" s="1" t="s">
        <v>5</v>
      </c>
      <c r="G8" s="34">
        <f>SUM(H8:N8)</f>
        <v>64505000</v>
      </c>
      <c r="H8" s="34">
        <v>21280000</v>
      </c>
      <c r="I8" s="34">
        <v>0</v>
      </c>
      <c r="J8" s="34">
        <v>0</v>
      </c>
      <c r="K8" s="34">
        <v>0</v>
      </c>
      <c r="L8" s="34">
        <v>0</v>
      </c>
      <c r="M8" s="34">
        <v>26600000</v>
      </c>
      <c r="N8" s="34">
        <v>16625000</v>
      </c>
      <c r="O8" s="37">
        <v>0</v>
      </c>
      <c r="P8" s="40"/>
      <c r="Q8" s="12"/>
      <c r="R8" s="24"/>
      <c r="S8" s="24"/>
      <c r="T8" s="24"/>
      <c r="U8" s="24"/>
      <c r="V8" s="24"/>
      <c r="W8" s="24"/>
      <c r="X8" s="24"/>
      <c r="Y8" s="24"/>
      <c r="Z8" s="24"/>
    </row>
    <row r="9" spans="1:26" ht="22.5" customHeight="1" x14ac:dyDescent="0.25">
      <c r="A9" s="7">
        <v>89</v>
      </c>
      <c r="B9" s="33" t="s">
        <v>20</v>
      </c>
      <c r="C9" s="7">
        <v>2020</v>
      </c>
      <c r="D9" s="7">
        <v>2026</v>
      </c>
      <c r="E9" s="10" t="s">
        <v>0</v>
      </c>
      <c r="F9" s="2" t="s">
        <v>1</v>
      </c>
      <c r="G9" s="34">
        <f t="shared" ref="G9:G26" si="1">SUM(H9:N9)</f>
        <v>26335758</v>
      </c>
      <c r="H9" s="34">
        <f>SUM(H10:H11)</f>
        <v>5838889.6399999997</v>
      </c>
      <c r="I9" s="34">
        <f t="shared" ref="I9:O9" si="2">SUM(I10:I11)</f>
        <v>855096</v>
      </c>
      <c r="J9" s="34">
        <f t="shared" si="2"/>
        <v>299342</v>
      </c>
      <c r="K9" s="34">
        <f t="shared" si="2"/>
        <v>6200945.6900000004</v>
      </c>
      <c r="L9" s="34">
        <f t="shared" si="2"/>
        <v>8583446.3300000001</v>
      </c>
      <c r="M9" s="34">
        <f t="shared" si="2"/>
        <v>2279019.17</v>
      </c>
      <c r="N9" s="34">
        <f t="shared" si="2"/>
        <v>2279019.17</v>
      </c>
      <c r="O9" s="37">
        <f t="shared" si="2"/>
        <v>0</v>
      </c>
      <c r="P9" s="10" t="s">
        <v>10</v>
      </c>
      <c r="Q9" s="10" t="s">
        <v>10</v>
      </c>
      <c r="R9" s="22" t="s">
        <v>10</v>
      </c>
      <c r="S9" s="22" t="s">
        <v>10</v>
      </c>
      <c r="T9" s="22" t="s">
        <v>10</v>
      </c>
      <c r="U9" s="22" t="s">
        <v>10</v>
      </c>
      <c r="V9" s="22" t="s">
        <v>10</v>
      </c>
      <c r="W9" s="22" t="s">
        <v>10</v>
      </c>
      <c r="X9" s="22" t="s">
        <v>10</v>
      </c>
      <c r="Y9" s="22" t="s">
        <v>10</v>
      </c>
      <c r="Z9" s="22"/>
    </row>
    <row r="10" spans="1:26" ht="45" x14ac:dyDescent="0.25">
      <c r="A10" s="8"/>
      <c r="B10" s="35"/>
      <c r="C10" s="8"/>
      <c r="D10" s="8"/>
      <c r="E10" s="11"/>
      <c r="F10" s="2" t="s">
        <v>4</v>
      </c>
      <c r="G10" s="34">
        <f t="shared" si="1"/>
        <v>26166106</v>
      </c>
      <c r="H10" s="34">
        <v>5669237.6399999997</v>
      </c>
      <c r="I10" s="34">
        <v>855096</v>
      </c>
      <c r="J10" s="34">
        <v>299342</v>
      </c>
      <c r="K10" s="34">
        <v>6200945.6900000004</v>
      </c>
      <c r="L10" s="34">
        <v>8583446.3300000001</v>
      </c>
      <c r="M10" s="34">
        <v>2279019.17</v>
      </c>
      <c r="N10" s="34">
        <v>2279019.17</v>
      </c>
      <c r="O10" s="37">
        <v>0</v>
      </c>
      <c r="P10" s="11"/>
      <c r="Q10" s="11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33.75" x14ac:dyDescent="0.25">
      <c r="A11" s="9"/>
      <c r="B11" s="36"/>
      <c r="C11" s="9"/>
      <c r="D11" s="9"/>
      <c r="E11" s="12"/>
      <c r="F11" s="1" t="s">
        <v>5</v>
      </c>
      <c r="G11" s="34">
        <f t="shared" si="1"/>
        <v>169652</v>
      </c>
      <c r="H11" s="34">
        <v>169652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7">
        <v>0</v>
      </c>
      <c r="P11" s="12"/>
      <c r="Q11" s="12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22.5" customHeight="1" x14ac:dyDescent="0.25">
      <c r="A12" s="7">
        <v>90</v>
      </c>
      <c r="B12" s="33" t="s">
        <v>21</v>
      </c>
      <c r="C12" s="7">
        <v>2020</v>
      </c>
      <c r="D12" s="7">
        <v>2026</v>
      </c>
      <c r="E12" s="10" t="s">
        <v>22</v>
      </c>
      <c r="F12" s="2" t="s">
        <v>1</v>
      </c>
      <c r="G12" s="34">
        <f t="shared" si="1"/>
        <v>10043373.609999999</v>
      </c>
      <c r="H12" s="34">
        <f>SUM(H13:H14)</f>
        <v>1000000</v>
      </c>
      <c r="I12" s="34">
        <f t="shared" ref="I12:O12" si="3">SUM(I13:I14)</f>
        <v>960000</v>
      </c>
      <c r="J12" s="34">
        <f t="shared" si="3"/>
        <v>1310219.56</v>
      </c>
      <c r="K12" s="34">
        <f t="shared" si="3"/>
        <v>1920000</v>
      </c>
      <c r="L12" s="34">
        <f t="shared" si="3"/>
        <v>2903154.05</v>
      </c>
      <c r="M12" s="34">
        <f t="shared" si="3"/>
        <v>970000</v>
      </c>
      <c r="N12" s="34">
        <f t="shared" si="3"/>
        <v>980000</v>
      </c>
      <c r="O12" s="37">
        <f t="shared" si="3"/>
        <v>0</v>
      </c>
      <c r="P12" s="10" t="s">
        <v>10</v>
      </c>
      <c r="Q12" s="10" t="s">
        <v>10</v>
      </c>
      <c r="R12" s="22" t="s">
        <v>10</v>
      </c>
      <c r="S12" s="22" t="s">
        <v>10</v>
      </c>
      <c r="T12" s="22" t="s">
        <v>10</v>
      </c>
      <c r="U12" s="22" t="s">
        <v>10</v>
      </c>
      <c r="V12" s="22" t="s">
        <v>10</v>
      </c>
      <c r="W12" s="22" t="s">
        <v>10</v>
      </c>
      <c r="X12" s="22" t="s">
        <v>10</v>
      </c>
      <c r="Y12" s="22" t="s">
        <v>10</v>
      </c>
      <c r="Z12" s="22"/>
    </row>
    <row r="13" spans="1:26" ht="45" x14ac:dyDescent="0.25">
      <c r="A13" s="8"/>
      <c r="B13" s="35"/>
      <c r="C13" s="8"/>
      <c r="D13" s="8"/>
      <c r="E13" s="11"/>
      <c r="F13" s="2" t="s">
        <v>4</v>
      </c>
      <c r="G13" s="34">
        <f>SUM(H12:N12)</f>
        <v>10043373.609999999</v>
      </c>
      <c r="H13" s="34">
        <v>1000000</v>
      </c>
      <c r="I13" s="34">
        <v>960000</v>
      </c>
      <c r="J13" s="34">
        <v>1310219.56</v>
      </c>
      <c r="K13" s="34">
        <v>1920000</v>
      </c>
      <c r="L13" s="34">
        <v>2903154.05</v>
      </c>
      <c r="M13" s="34">
        <v>970000</v>
      </c>
      <c r="N13" s="34">
        <v>980000</v>
      </c>
      <c r="O13" s="37">
        <v>0</v>
      </c>
      <c r="P13" s="11"/>
      <c r="Q13" s="11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33.75" x14ac:dyDescent="0.25">
      <c r="A14" s="9"/>
      <c r="B14" s="36"/>
      <c r="C14" s="9"/>
      <c r="D14" s="9"/>
      <c r="E14" s="12"/>
      <c r="F14" s="1" t="s">
        <v>5</v>
      </c>
      <c r="G14" s="34">
        <f t="shared" si="1"/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7">
        <v>0</v>
      </c>
      <c r="P14" s="12"/>
      <c r="Q14" s="12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22.5" customHeight="1" x14ac:dyDescent="0.25">
      <c r="A15" s="7">
        <v>91</v>
      </c>
      <c r="B15" s="33" t="s">
        <v>26</v>
      </c>
      <c r="C15" s="7">
        <v>2020</v>
      </c>
      <c r="D15" s="7">
        <v>2026</v>
      </c>
      <c r="E15" s="10" t="s">
        <v>0</v>
      </c>
      <c r="F15" s="1" t="s">
        <v>1</v>
      </c>
      <c r="G15" s="34">
        <f>SUM(H15:O15)</f>
        <v>144661525.59999999</v>
      </c>
      <c r="H15" s="34">
        <f>H16+H17</f>
        <v>11753189.810000001</v>
      </c>
      <c r="I15" s="34">
        <f t="shared" ref="I15:O15" si="4">I16+I17</f>
        <v>18362433.289999999</v>
      </c>
      <c r="J15" s="34">
        <f>J16+J17</f>
        <v>18147229.719999999</v>
      </c>
      <c r="K15" s="34">
        <f t="shared" si="4"/>
        <v>16880333.739999998</v>
      </c>
      <c r="L15" s="34">
        <f t="shared" si="4"/>
        <v>22847303.100000001</v>
      </c>
      <c r="M15" s="34">
        <f t="shared" si="4"/>
        <v>34876462.57</v>
      </c>
      <c r="N15" s="34">
        <f t="shared" si="4"/>
        <v>15794573.369999999</v>
      </c>
      <c r="O15" s="37">
        <f t="shared" si="4"/>
        <v>6000000</v>
      </c>
      <c r="P15" s="10" t="s">
        <v>2</v>
      </c>
      <c r="Q15" s="10" t="s">
        <v>3</v>
      </c>
      <c r="R15" s="22">
        <v>90</v>
      </c>
      <c r="S15" s="22">
        <v>90</v>
      </c>
      <c r="T15" s="22">
        <v>90</v>
      </c>
      <c r="U15" s="22">
        <v>90</v>
      </c>
      <c r="V15" s="22">
        <v>90</v>
      </c>
      <c r="W15" s="22">
        <v>90</v>
      </c>
      <c r="X15" s="22">
        <v>90</v>
      </c>
      <c r="Y15" s="22">
        <v>90</v>
      </c>
      <c r="Z15" s="22">
        <v>90</v>
      </c>
    </row>
    <row r="16" spans="1:26" ht="45" x14ac:dyDescent="0.25">
      <c r="A16" s="8"/>
      <c r="B16" s="35"/>
      <c r="C16" s="8"/>
      <c r="D16" s="8"/>
      <c r="E16" s="11"/>
      <c r="F16" s="1" t="s">
        <v>4</v>
      </c>
      <c r="G16" s="34">
        <f>SUM(H16:O16)</f>
        <v>45217383.200000003</v>
      </c>
      <c r="H16" s="34">
        <v>951385.81</v>
      </c>
      <c r="I16" s="34">
        <v>4756839.76</v>
      </c>
      <c r="J16" s="34">
        <v>2678126.7400000002</v>
      </c>
      <c r="K16" s="34">
        <v>844016.7</v>
      </c>
      <c r="L16" s="34">
        <v>6921131.6699999999</v>
      </c>
      <c r="M16" s="34">
        <v>17065882.52</v>
      </c>
      <c r="N16" s="34">
        <v>6000000</v>
      </c>
      <c r="O16" s="37">
        <v>6000000</v>
      </c>
      <c r="P16" s="11"/>
      <c r="Q16" s="11"/>
      <c r="R16" s="23"/>
      <c r="S16" s="23"/>
      <c r="T16" s="23"/>
      <c r="U16" s="23"/>
      <c r="V16" s="23"/>
      <c r="W16" s="23"/>
      <c r="X16" s="23"/>
      <c r="Y16" s="23"/>
      <c r="Z16" s="23"/>
    </row>
    <row r="17" spans="1:28" ht="33.75" x14ac:dyDescent="0.25">
      <c r="A17" s="9"/>
      <c r="B17" s="36"/>
      <c r="C17" s="9"/>
      <c r="D17" s="9"/>
      <c r="E17" s="12"/>
      <c r="F17" s="1" t="s">
        <v>5</v>
      </c>
      <c r="G17" s="34">
        <f t="shared" si="1"/>
        <v>99444142.400000006</v>
      </c>
      <c r="H17" s="34">
        <v>10801804</v>
      </c>
      <c r="I17" s="34">
        <v>13605593.529999999</v>
      </c>
      <c r="J17" s="34">
        <v>15469102.98</v>
      </c>
      <c r="K17" s="34">
        <v>16036317.039999999</v>
      </c>
      <c r="L17" s="34">
        <v>15926171.43</v>
      </c>
      <c r="M17" s="34">
        <v>17810580.050000001</v>
      </c>
      <c r="N17" s="34">
        <v>9794573.3699999992</v>
      </c>
      <c r="O17" s="37">
        <v>0</v>
      </c>
      <c r="P17" s="12"/>
      <c r="Q17" s="12"/>
      <c r="R17" s="24"/>
      <c r="S17" s="24"/>
      <c r="T17" s="24"/>
      <c r="U17" s="24"/>
      <c r="V17" s="24"/>
      <c r="W17" s="24"/>
      <c r="X17" s="24"/>
      <c r="Y17" s="24"/>
      <c r="Z17" s="24"/>
    </row>
    <row r="18" spans="1:28" ht="22.5" customHeight="1" x14ac:dyDescent="0.25">
      <c r="A18" s="7">
        <v>92</v>
      </c>
      <c r="B18" s="33" t="s">
        <v>6</v>
      </c>
      <c r="C18" s="7">
        <v>2020</v>
      </c>
      <c r="D18" s="7">
        <v>2026</v>
      </c>
      <c r="E18" s="10" t="s">
        <v>0</v>
      </c>
      <c r="F18" s="1" t="s">
        <v>1</v>
      </c>
      <c r="G18" s="34">
        <f t="shared" ref="G18:G23" si="5">H18+I18+J18+K18+L18+M18+N18</f>
        <v>172190</v>
      </c>
      <c r="H18" s="34">
        <f>H19+H20</f>
        <v>9000</v>
      </c>
      <c r="I18" s="34">
        <f t="shared" ref="I18:O18" si="6">I19+I20</f>
        <v>8000</v>
      </c>
      <c r="J18" s="34">
        <f t="shared" si="6"/>
        <v>17000</v>
      </c>
      <c r="K18" s="34">
        <f t="shared" si="6"/>
        <v>18190</v>
      </c>
      <c r="L18" s="34">
        <f t="shared" si="6"/>
        <v>30000</v>
      </c>
      <c r="M18" s="34">
        <f t="shared" si="6"/>
        <v>45000</v>
      </c>
      <c r="N18" s="34">
        <f t="shared" si="6"/>
        <v>45000</v>
      </c>
      <c r="O18" s="37">
        <f t="shared" si="6"/>
        <v>45000</v>
      </c>
      <c r="P18" s="10" t="s">
        <v>7</v>
      </c>
      <c r="Q18" s="10" t="s">
        <v>8</v>
      </c>
      <c r="R18" s="22">
        <v>700</v>
      </c>
      <c r="S18" s="22">
        <v>100</v>
      </c>
      <c r="T18" s="22">
        <v>100</v>
      </c>
      <c r="U18" s="22">
        <v>100</v>
      </c>
      <c r="V18" s="22">
        <v>100</v>
      </c>
      <c r="W18" s="22">
        <v>100</v>
      </c>
      <c r="X18" s="22">
        <v>100</v>
      </c>
      <c r="Y18" s="22">
        <v>100</v>
      </c>
      <c r="Z18" s="22">
        <v>100</v>
      </c>
    </row>
    <row r="19" spans="1:28" ht="45" x14ac:dyDescent="0.25">
      <c r="A19" s="8"/>
      <c r="B19" s="35"/>
      <c r="C19" s="8"/>
      <c r="D19" s="8"/>
      <c r="E19" s="11"/>
      <c r="F19" s="1" t="s">
        <v>4</v>
      </c>
      <c r="G19" s="34">
        <f t="shared" si="5"/>
        <v>172190</v>
      </c>
      <c r="H19" s="34">
        <v>9000</v>
      </c>
      <c r="I19" s="34">
        <v>8000</v>
      </c>
      <c r="J19" s="34">
        <v>17000</v>
      </c>
      <c r="K19" s="34">
        <v>18190</v>
      </c>
      <c r="L19" s="34">
        <v>30000</v>
      </c>
      <c r="M19" s="34">
        <v>45000</v>
      </c>
      <c r="N19" s="34">
        <v>45000</v>
      </c>
      <c r="O19" s="37">
        <v>45000</v>
      </c>
      <c r="P19" s="11"/>
      <c r="Q19" s="11"/>
      <c r="R19" s="23"/>
      <c r="S19" s="23"/>
      <c r="T19" s="23"/>
      <c r="U19" s="23"/>
      <c r="V19" s="23"/>
      <c r="W19" s="23"/>
      <c r="X19" s="23"/>
      <c r="Y19" s="23"/>
      <c r="Z19" s="23"/>
    </row>
    <row r="20" spans="1:28" ht="51" customHeight="1" x14ac:dyDescent="0.25">
      <c r="A20" s="9"/>
      <c r="B20" s="36"/>
      <c r="C20" s="9"/>
      <c r="D20" s="9"/>
      <c r="E20" s="12"/>
      <c r="F20" s="1" t="s">
        <v>5</v>
      </c>
      <c r="G20" s="34">
        <f t="shared" si="5"/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7">
        <v>0</v>
      </c>
      <c r="P20" s="12"/>
      <c r="Q20" s="12"/>
      <c r="R20" s="24"/>
      <c r="S20" s="24"/>
      <c r="T20" s="24"/>
      <c r="U20" s="24"/>
      <c r="V20" s="24"/>
      <c r="W20" s="24"/>
      <c r="X20" s="24"/>
      <c r="Y20" s="24"/>
      <c r="Z20" s="24"/>
    </row>
    <row r="21" spans="1:28" ht="22.5" customHeight="1" x14ac:dyDescent="0.25">
      <c r="A21" s="7" t="s">
        <v>23</v>
      </c>
      <c r="B21" s="33" t="s">
        <v>24</v>
      </c>
      <c r="C21" s="7">
        <v>2020</v>
      </c>
      <c r="D21" s="7">
        <v>2026</v>
      </c>
      <c r="E21" s="10" t="s">
        <v>0</v>
      </c>
      <c r="F21" s="1" t="s">
        <v>1</v>
      </c>
      <c r="G21" s="34">
        <f t="shared" si="5"/>
        <v>14782.41</v>
      </c>
      <c r="H21" s="34">
        <f>H22+H23</f>
        <v>0</v>
      </c>
      <c r="I21" s="34">
        <f t="shared" ref="I21:O21" si="7">I22+I23</f>
        <v>0</v>
      </c>
      <c r="J21" s="34">
        <f t="shared" si="7"/>
        <v>0</v>
      </c>
      <c r="K21" s="34">
        <f t="shared" si="7"/>
        <v>8637.7800000000007</v>
      </c>
      <c r="L21" s="34">
        <f t="shared" si="7"/>
        <v>0</v>
      </c>
      <c r="M21" s="34">
        <f t="shared" si="7"/>
        <v>6144.63</v>
      </c>
      <c r="N21" s="34">
        <f t="shared" si="7"/>
        <v>0</v>
      </c>
      <c r="O21" s="34">
        <f t="shared" si="7"/>
        <v>0</v>
      </c>
      <c r="P21" s="10" t="s">
        <v>25</v>
      </c>
      <c r="Q21" s="10" t="s">
        <v>3</v>
      </c>
      <c r="R21" s="22">
        <v>100</v>
      </c>
      <c r="S21" s="22">
        <v>0</v>
      </c>
      <c r="T21" s="22">
        <v>0</v>
      </c>
      <c r="U21" s="22">
        <v>0</v>
      </c>
      <c r="V21" s="22">
        <v>100</v>
      </c>
      <c r="W21" s="22">
        <v>100</v>
      </c>
      <c r="X21" s="22">
        <v>100</v>
      </c>
      <c r="Y21" s="22">
        <v>0</v>
      </c>
      <c r="Z21" s="22"/>
    </row>
    <row r="22" spans="1:28" ht="45" x14ac:dyDescent="0.25">
      <c r="A22" s="8"/>
      <c r="B22" s="35"/>
      <c r="C22" s="8"/>
      <c r="D22" s="8"/>
      <c r="E22" s="11"/>
      <c r="F22" s="1" t="s">
        <v>4</v>
      </c>
      <c r="G22" s="34">
        <f t="shared" si="5"/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7">
        <v>0</v>
      </c>
      <c r="P22" s="11"/>
      <c r="Q22" s="11"/>
      <c r="R22" s="23"/>
      <c r="S22" s="23"/>
      <c r="T22" s="23"/>
      <c r="U22" s="23"/>
      <c r="V22" s="23"/>
      <c r="W22" s="23"/>
      <c r="X22" s="23"/>
      <c r="Y22" s="23"/>
      <c r="Z22" s="23"/>
    </row>
    <row r="23" spans="1:28" ht="33.75" x14ac:dyDescent="0.25">
      <c r="A23" s="9"/>
      <c r="B23" s="36"/>
      <c r="C23" s="9"/>
      <c r="D23" s="9"/>
      <c r="E23" s="12"/>
      <c r="F23" s="1" t="s">
        <v>5</v>
      </c>
      <c r="G23" s="34">
        <f t="shared" si="5"/>
        <v>14782.41</v>
      </c>
      <c r="H23" s="34">
        <v>0</v>
      </c>
      <c r="I23" s="34">
        <v>0</v>
      </c>
      <c r="J23" s="34">
        <v>0</v>
      </c>
      <c r="K23" s="34">
        <v>8637.7800000000007</v>
      </c>
      <c r="L23" s="34">
        <v>0</v>
      </c>
      <c r="M23" s="34">
        <v>6144.63</v>
      </c>
      <c r="N23" s="34">
        <v>0</v>
      </c>
      <c r="O23" s="37">
        <v>0</v>
      </c>
      <c r="P23" s="12"/>
      <c r="Q23" s="12"/>
      <c r="R23" s="24"/>
      <c r="S23" s="24"/>
      <c r="T23" s="24"/>
      <c r="U23" s="24"/>
      <c r="V23" s="24"/>
      <c r="W23" s="24"/>
      <c r="X23" s="24"/>
      <c r="Y23" s="24"/>
      <c r="Z23" s="24"/>
    </row>
    <row r="24" spans="1:28" ht="22.5" x14ac:dyDescent="0.25">
      <c r="A24" s="7">
        <v>93</v>
      </c>
      <c r="B24" s="33" t="s">
        <v>9</v>
      </c>
      <c r="C24" s="7" t="s">
        <v>10</v>
      </c>
      <c r="D24" s="7" t="s">
        <v>10</v>
      </c>
      <c r="E24" s="7" t="s">
        <v>10</v>
      </c>
      <c r="F24" s="2" t="s">
        <v>1</v>
      </c>
      <c r="G24" s="34">
        <f>SUM(H24:O24)</f>
        <v>249739479.58000001</v>
      </c>
      <c r="H24" s="34">
        <f>H25+H26</f>
        <v>40487659.409999996</v>
      </c>
      <c r="I24" s="34">
        <f t="shared" ref="I24:O24" si="8">I25+I26</f>
        <v>20185529.289999999</v>
      </c>
      <c r="J24" s="34">
        <f t="shared" si="8"/>
        <v>19773791.280000001</v>
      </c>
      <c r="K24" s="34">
        <f t="shared" si="8"/>
        <v>25618377.210000001</v>
      </c>
      <c r="L24" s="34">
        <f t="shared" si="8"/>
        <v>34853903.480000004</v>
      </c>
      <c r="M24" s="34">
        <f t="shared" si="8"/>
        <v>66176626.369999997</v>
      </c>
      <c r="N24" s="34">
        <f t="shared" si="8"/>
        <v>36598592.539999999</v>
      </c>
      <c r="O24" s="34">
        <f t="shared" si="8"/>
        <v>6045000</v>
      </c>
      <c r="P24" s="41" t="s">
        <v>10</v>
      </c>
      <c r="Q24" s="41" t="s">
        <v>10</v>
      </c>
      <c r="R24" s="28" t="s">
        <v>10</v>
      </c>
      <c r="S24" s="28" t="s">
        <v>10</v>
      </c>
      <c r="T24" s="28" t="s">
        <v>10</v>
      </c>
      <c r="U24" s="28" t="s">
        <v>10</v>
      </c>
      <c r="V24" s="28" t="s">
        <v>10</v>
      </c>
      <c r="W24" s="29" t="s">
        <v>10</v>
      </c>
      <c r="X24" s="28" t="s">
        <v>10</v>
      </c>
      <c r="Y24" s="29" t="s">
        <v>10</v>
      </c>
      <c r="Z24" s="29"/>
      <c r="AA24" s="5"/>
      <c r="AB24" s="6"/>
    </row>
    <row r="25" spans="1:28" ht="45" x14ac:dyDescent="0.25">
      <c r="A25" s="8"/>
      <c r="B25" s="35"/>
      <c r="C25" s="8"/>
      <c r="D25" s="8"/>
      <c r="E25" s="8"/>
      <c r="F25" s="2" t="s">
        <v>4</v>
      </c>
      <c r="G25" s="34">
        <f>SUM(H25:O25)</f>
        <v>85605902.769999996</v>
      </c>
      <c r="H25" s="34">
        <f>H7+H16+H10+H13+H19+H22</f>
        <v>8236203.4100000001</v>
      </c>
      <c r="I25" s="34">
        <f t="shared" ref="I25:O26" si="9">I7+I16+I10+I13+I19+I22</f>
        <v>6579935.7599999998</v>
      </c>
      <c r="J25" s="34">
        <f t="shared" si="9"/>
        <v>4304688.3000000007</v>
      </c>
      <c r="K25" s="34">
        <f t="shared" si="9"/>
        <v>9573422.3900000006</v>
      </c>
      <c r="L25" s="34">
        <f t="shared" si="9"/>
        <v>18927732.050000001</v>
      </c>
      <c r="M25" s="34">
        <f t="shared" si="9"/>
        <v>21759901.689999998</v>
      </c>
      <c r="N25" s="34">
        <f t="shared" si="9"/>
        <v>10179019.17</v>
      </c>
      <c r="O25" s="34">
        <f t="shared" si="9"/>
        <v>6045000</v>
      </c>
      <c r="P25" s="41" t="s">
        <v>10</v>
      </c>
      <c r="Q25" s="41" t="s">
        <v>10</v>
      </c>
      <c r="R25" s="28" t="s">
        <v>10</v>
      </c>
      <c r="S25" s="28" t="s">
        <v>10</v>
      </c>
      <c r="T25" s="28" t="s">
        <v>10</v>
      </c>
      <c r="U25" s="28" t="s">
        <v>10</v>
      </c>
      <c r="V25" s="28" t="s">
        <v>10</v>
      </c>
      <c r="W25" s="29" t="s">
        <v>10</v>
      </c>
      <c r="X25" s="28" t="s">
        <v>10</v>
      </c>
      <c r="Y25" s="29" t="s">
        <v>10</v>
      </c>
      <c r="Z25" s="29"/>
    </row>
    <row r="26" spans="1:28" ht="33.75" x14ac:dyDescent="0.25">
      <c r="A26" s="9"/>
      <c r="B26" s="36"/>
      <c r="C26" s="9"/>
      <c r="D26" s="9"/>
      <c r="E26" s="9"/>
      <c r="F26" s="1" t="s">
        <v>5</v>
      </c>
      <c r="G26" s="34">
        <f t="shared" si="1"/>
        <v>164133576.81</v>
      </c>
      <c r="H26" s="34">
        <f>H8+H17+H11+H14+H20+H23</f>
        <v>32251456</v>
      </c>
      <c r="I26" s="34">
        <f t="shared" si="9"/>
        <v>13605593.529999999</v>
      </c>
      <c r="J26" s="34">
        <f t="shared" si="9"/>
        <v>15469102.98</v>
      </c>
      <c r="K26" s="34">
        <f t="shared" si="9"/>
        <v>16044954.819999998</v>
      </c>
      <c r="L26" s="34">
        <f t="shared" si="9"/>
        <v>15926171.43</v>
      </c>
      <c r="M26" s="34">
        <f t="shared" si="9"/>
        <v>44416724.68</v>
      </c>
      <c r="N26" s="34">
        <f t="shared" si="9"/>
        <v>26419573.369999997</v>
      </c>
      <c r="O26" s="34">
        <f t="shared" si="9"/>
        <v>0</v>
      </c>
      <c r="P26" s="41" t="s">
        <v>10</v>
      </c>
      <c r="Q26" s="41" t="s">
        <v>10</v>
      </c>
      <c r="R26" s="28" t="s">
        <v>10</v>
      </c>
      <c r="S26" s="28" t="s">
        <v>10</v>
      </c>
      <c r="T26" s="28" t="s">
        <v>10</v>
      </c>
      <c r="U26" s="28" t="s">
        <v>10</v>
      </c>
      <c r="V26" s="28" t="s">
        <v>10</v>
      </c>
      <c r="W26" s="29" t="s">
        <v>10</v>
      </c>
      <c r="X26" s="28" t="s">
        <v>10</v>
      </c>
      <c r="Y26" s="29" t="s">
        <v>10</v>
      </c>
      <c r="Z26" s="29"/>
    </row>
    <row r="27" spans="1:28" ht="22.5" customHeight="1" x14ac:dyDescent="0.25">
      <c r="A27" s="10">
        <v>117</v>
      </c>
      <c r="B27" s="13" t="s">
        <v>11</v>
      </c>
      <c r="C27" s="14"/>
      <c r="D27" s="14"/>
      <c r="E27" s="15"/>
      <c r="F27" s="2" t="s">
        <v>1</v>
      </c>
      <c r="G27" s="34">
        <v>2014342030.1800001</v>
      </c>
      <c r="H27" s="34">
        <v>268724136.05000001</v>
      </c>
      <c r="I27" s="34">
        <v>249958108.37</v>
      </c>
      <c r="J27" s="34">
        <v>420919041.88999993</v>
      </c>
      <c r="K27" s="34">
        <v>263310015.94</v>
      </c>
      <c r="L27" s="34">
        <v>378492056.36000001</v>
      </c>
      <c r="M27" s="34">
        <v>206144612.00999999</v>
      </c>
      <c r="N27" s="34">
        <v>164850328.03</v>
      </c>
      <c r="O27" s="34">
        <v>61943731.530000001</v>
      </c>
      <c r="P27" s="7" t="s">
        <v>10</v>
      </c>
      <c r="Q27" s="7" t="s">
        <v>10</v>
      </c>
      <c r="R27" s="25" t="s">
        <v>10</v>
      </c>
      <c r="S27" s="25" t="s">
        <v>10</v>
      </c>
      <c r="T27" s="25" t="s">
        <v>10</v>
      </c>
      <c r="U27" s="25" t="s">
        <v>10</v>
      </c>
      <c r="V27" s="25" t="s">
        <v>10</v>
      </c>
      <c r="W27" s="25" t="s">
        <v>10</v>
      </c>
      <c r="X27" s="25" t="s">
        <v>10</v>
      </c>
      <c r="Y27" s="30"/>
      <c r="Z27" s="25" t="s">
        <v>10</v>
      </c>
    </row>
    <row r="28" spans="1:28" ht="45" x14ac:dyDescent="0.25">
      <c r="A28" s="11"/>
      <c r="B28" s="16"/>
      <c r="C28" s="17"/>
      <c r="D28" s="17"/>
      <c r="E28" s="18"/>
      <c r="F28" s="2" t="s">
        <v>4</v>
      </c>
      <c r="G28" s="34">
        <v>813852194.81999993</v>
      </c>
      <c r="H28" s="34">
        <v>93114809.620000005</v>
      </c>
      <c r="I28" s="34">
        <v>93481504.520000011</v>
      </c>
      <c r="J28" s="34">
        <v>105777245.97999997</v>
      </c>
      <c r="K28" s="34">
        <v>122206505.39</v>
      </c>
      <c r="L28" s="34">
        <v>162788466.01999998</v>
      </c>
      <c r="M28" s="34">
        <v>112898173.09999999</v>
      </c>
      <c r="N28" s="34">
        <v>98668080.659999996</v>
      </c>
      <c r="O28" s="34">
        <v>24917409.530000001</v>
      </c>
      <c r="P28" s="8"/>
      <c r="Q28" s="8"/>
      <c r="R28" s="26"/>
      <c r="S28" s="26"/>
      <c r="T28" s="26"/>
      <c r="U28" s="26"/>
      <c r="V28" s="26"/>
      <c r="W28" s="26"/>
      <c r="X28" s="26"/>
      <c r="Y28" s="31"/>
      <c r="Z28" s="26"/>
    </row>
    <row r="29" spans="1:28" ht="33.75" x14ac:dyDescent="0.25">
      <c r="A29" s="12"/>
      <c r="B29" s="19"/>
      <c r="C29" s="20"/>
      <c r="D29" s="20"/>
      <c r="E29" s="21"/>
      <c r="F29" s="1" t="s">
        <v>5</v>
      </c>
      <c r="G29" s="34">
        <v>1200489835.3599999</v>
      </c>
      <c r="H29" s="34">
        <v>175609326.43000001</v>
      </c>
      <c r="I29" s="34">
        <v>156476603.84999999</v>
      </c>
      <c r="J29" s="34">
        <v>315141795.90999997</v>
      </c>
      <c r="K29" s="34">
        <v>141103510.55000001</v>
      </c>
      <c r="L29" s="34">
        <v>215703590.34</v>
      </c>
      <c r="M29" s="34">
        <v>93246438.909999996</v>
      </c>
      <c r="N29" s="34">
        <v>66182247.369999997</v>
      </c>
      <c r="O29" s="34">
        <v>37026322</v>
      </c>
      <c r="P29" s="9"/>
      <c r="Q29" s="9"/>
      <c r="R29" s="27"/>
      <c r="S29" s="27"/>
      <c r="T29" s="27"/>
      <c r="U29" s="27"/>
      <c r="V29" s="27"/>
      <c r="W29" s="27"/>
      <c r="X29" s="27"/>
      <c r="Y29" s="32"/>
      <c r="Z29" s="27"/>
    </row>
    <row r="30" spans="1:28" x14ac:dyDescent="0.25">
      <c r="Z30" s="4" t="s">
        <v>16</v>
      </c>
    </row>
  </sheetData>
  <mergeCells count="113">
    <mergeCell ref="Z27:Z29"/>
    <mergeCell ref="A27:A29"/>
    <mergeCell ref="B27:E29"/>
    <mergeCell ref="P27:P29"/>
    <mergeCell ref="Q27:Q29"/>
    <mergeCell ref="R27:R29"/>
    <mergeCell ref="S27:S29"/>
    <mergeCell ref="T27:T29"/>
    <mergeCell ref="U27:U29"/>
    <mergeCell ref="V27:V29"/>
    <mergeCell ref="W27:W29"/>
    <mergeCell ref="X27:X29"/>
    <mergeCell ref="X21:X23"/>
    <mergeCell ref="Z21:Z23"/>
    <mergeCell ref="A24:A26"/>
    <mergeCell ref="B24:B26"/>
    <mergeCell ref="C24:C26"/>
    <mergeCell ref="D24:D26"/>
    <mergeCell ref="E24:E26"/>
    <mergeCell ref="R21:R23"/>
    <mergeCell ref="S21:S23"/>
    <mergeCell ref="T21:T23"/>
    <mergeCell ref="U21:U23"/>
    <mergeCell ref="V21:V23"/>
    <mergeCell ref="W21:W23"/>
    <mergeCell ref="A21:A23"/>
    <mergeCell ref="B21:B23"/>
    <mergeCell ref="C21:C23"/>
    <mergeCell ref="D21:D23"/>
    <mergeCell ref="E21:E23"/>
    <mergeCell ref="P21:P23"/>
    <mergeCell ref="Q21:Q23"/>
    <mergeCell ref="Z9:Z11"/>
    <mergeCell ref="P9:P11"/>
    <mergeCell ref="Q9:Q11"/>
    <mergeCell ref="R9:R11"/>
    <mergeCell ref="Q18:Q20"/>
    <mergeCell ref="R18:R20"/>
    <mergeCell ref="P18:P20"/>
    <mergeCell ref="A18:A20"/>
    <mergeCell ref="B18:B20"/>
    <mergeCell ref="C18:C20"/>
    <mergeCell ref="D18:D20"/>
    <mergeCell ref="E18:E20"/>
    <mergeCell ref="W18:W20"/>
    <mergeCell ref="A15:A17"/>
    <mergeCell ref="B15:B17"/>
    <mergeCell ref="C15:C17"/>
    <mergeCell ref="D15:D17"/>
    <mergeCell ref="E15:E17"/>
    <mergeCell ref="U12:U14"/>
    <mergeCell ref="V12:V14"/>
    <mergeCell ref="W12:W14"/>
    <mergeCell ref="X12:X14"/>
    <mergeCell ref="U15:U17"/>
    <mergeCell ref="V15:V17"/>
    <mergeCell ref="R6:R8"/>
    <mergeCell ref="S6:S8"/>
    <mergeCell ref="T6:T8"/>
    <mergeCell ref="U6:U8"/>
    <mergeCell ref="V6:V8"/>
    <mergeCell ref="W6:W8"/>
    <mergeCell ref="X6:X8"/>
    <mergeCell ref="U9:U11"/>
    <mergeCell ref="V9:V11"/>
    <mergeCell ref="W9:W11"/>
    <mergeCell ref="X9:X11"/>
    <mergeCell ref="A6:A8"/>
    <mergeCell ref="B6:B8"/>
    <mergeCell ref="C6:C8"/>
    <mergeCell ref="D6:D8"/>
    <mergeCell ref="E6:E8"/>
    <mergeCell ref="A9:A11"/>
    <mergeCell ref="B9:B11"/>
    <mergeCell ref="C9:C11"/>
    <mergeCell ref="D9:D11"/>
    <mergeCell ref="E9:E11"/>
    <mergeCell ref="W15:W17"/>
    <mergeCell ref="X15:X17"/>
    <mergeCell ref="P12:P14"/>
    <mergeCell ref="Q12:Q14"/>
    <mergeCell ref="R12:R14"/>
    <mergeCell ref="S12:S14"/>
    <mergeCell ref="T12:T14"/>
    <mergeCell ref="A12:A14"/>
    <mergeCell ref="B12:B14"/>
    <mergeCell ref="C12:C14"/>
    <mergeCell ref="D12:D14"/>
    <mergeCell ref="E12:E14"/>
    <mergeCell ref="Y18:Y20"/>
    <mergeCell ref="Y21:Y23"/>
    <mergeCell ref="Z15:Z17"/>
    <mergeCell ref="P15:P17"/>
    <mergeCell ref="Q15:Q17"/>
    <mergeCell ref="R15:R17"/>
    <mergeCell ref="S15:S17"/>
    <mergeCell ref="T15:T17"/>
    <mergeCell ref="Y6:Y8"/>
    <mergeCell ref="Y9:Y11"/>
    <mergeCell ref="Y12:Y14"/>
    <mergeCell ref="Y15:Y17"/>
    <mergeCell ref="S9:S11"/>
    <mergeCell ref="T9:T11"/>
    <mergeCell ref="Z12:Z14"/>
    <mergeCell ref="X18:X20"/>
    <mergeCell ref="Z18:Z20"/>
    <mergeCell ref="S18:S20"/>
    <mergeCell ref="T18:T20"/>
    <mergeCell ref="U18:U20"/>
    <mergeCell ref="V18:V20"/>
    <mergeCell ref="Z6:Z8"/>
    <mergeCell ref="P6:P8"/>
    <mergeCell ref="Q6:Q8"/>
  </mergeCells>
  <pageMargins left="0.31496062992125984" right="0.31496062992125984" top="0.74803149606299213" bottom="0.74803149606299213" header="0.31496062992125984" footer="0.31496062992125984"/>
  <pageSetup paperSize="9" scale="4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Рыбалочкин В</dc:creator>
  <cp:lastModifiedBy>Атаманская НП</cp:lastModifiedBy>
  <cp:lastPrinted>2025-03-18T10:39:04Z</cp:lastPrinted>
  <dcterms:created xsi:type="dcterms:W3CDTF">2021-01-20T03:54:44Z</dcterms:created>
  <dcterms:modified xsi:type="dcterms:W3CDTF">2025-03-18T10:39:23Z</dcterms:modified>
</cp:coreProperties>
</file>