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<sst xmlns="http://schemas.openxmlformats.org/spreadsheetml/2006/main" count="226" uniqueCount="78">
  <si>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</si>
  <si>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</si>
  <si>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</si>
  <si>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</si>
  <si>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</si>
  <si>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</si>
  <si>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</si>
  <si>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</si>
  <si>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</si>
  <si>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</si>
  <si>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</si>
  <si>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</si>
  <si>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</si>
  <si>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</si>
  <si>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</si>
  <si>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</si>
  <si>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</si>
  <si>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</si>
  <si>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</si>
  <si>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</si>
  <si>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</si>
  <si>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</si>
  <si>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</si>
  <si>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</si>
  <si>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</si>
  <si>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</si>
  <si>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</si>
  <si>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</si>
  <si>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</si>
  <si>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</si>
  <si>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</si>
  <si>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</si>
  <si>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</si>
  <si>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</si>
  <si>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</si>
  <si>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</si>
  <si>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</si>
  <si>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</si>
  <si>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</si>
  <si>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</si>
  <si>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</si>
  <si>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</si>
  <si>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</si>
  <si>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</si>
  <si>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</si>
  <si>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</si>
  <si>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</si>
  <si>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</si>
  <si>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</si>
  <si>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</si>
  <si>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</si>
  <si>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</si>
  <si>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</si>
  <si>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</si>
  <si>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</si>
  <si>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</si>
  <si>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</si>
  <si>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</si>
  <si>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</si>
  <si>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</si>
  <si>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</si>
  <si>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</si>
  <si>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</si>
  <si>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</si>
  <si>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</si>
  <si>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</si>
  <si>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</si>
  <si>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</si>
  <si>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</si>
  <si>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</si>
  <si>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</si>
  <si>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5</t>
  </si>
  <si>
    <t>425</t>
  </si>
  <si>
    <t>4</t>
  </si>
  <si>
    <t>7</t>
  </si>
  <si>
    <t>2244</t>
  </si>
  <si>
    <t>60</t>
  </si>
  <si>
    <t xml:space="preserve">СВОДКА ПО НАДОЮ МОЛОКА ЗА 14.05.2025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</si>
</sst>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H5" sqref="H5:I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97" t="s">
        <v>55</v>
      </c>
      <c r="O5" s="97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1.5" customHeight="1" thickBot="1">
      <c r="A6" s="79" t="s">
        <v>16</v>
      </c>
      <c r="B6" s="62">
        <v>970</v>
      </c>
      <c r="C6" s="63">
        <v>39999</v>
      </c>
      <c r="D6" s="30">
        <v>298</v>
      </c>
      <c r="E6" s="30">
        <v>283</v>
      </c>
      <c r="F6" s="30">
        <v>280</v>
      </c>
      <c r="G6" s="30">
        <v>269</v>
      </c>
      <c r="H6" s="30">
        <v>313</v>
      </c>
      <c r="I6" s="30">
        <v>299</v>
      </c>
      <c r="J6" s="63">
        <v>43102</v>
      </c>
      <c r="K6" s="80">
        <f>F6/D6*100</f>
        <v>93.959731543624159</v>
      </c>
      <c r="L6" s="31">
        <f>H6*3.4/F6</f>
        <v>3.8007142857142857</v>
      </c>
      <c r="M6" s="81" t="s">
        <v>56</v>
      </c>
      <c r="N6" s="32">
        <f>D6/B6*100</f>
        <v>30.721649484536083</v>
      </c>
      <c r="O6" s="64">
        <v>29.2</v>
      </c>
      <c r="P6" s="30">
        <f>H6</f>
        <v>313</v>
      </c>
      <c r="Q6" s="82">
        <v>38</v>
      </c>
      <c r="R6" s="83" t="s">
        <v>73</v>
      </c>
      <c r="S6" s="65">
        <v>47</v>
      </c>
      <c r="T6" s="66">
        <v>44</v>
      </c>
      <c r="U6" s="84">
        <v>574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4800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39999</v>
      </c>
      <c r="D8" s="90">
        <f t="shared" si="0"/>
        <v>298</v>
      </c>
      <c r="E8" s="33">
        <f t="shared" si="0"/>
        <v>300</v>
      </c>
      <c r="F8" s="33">
        <f>F6+F7</f>
        <v>280</v>
      </c>
      <c r="G8" s="33">
        <f t="shared" si="0"/>
        <v>284</v>
      </c>
      <c r="H8" s="33">
        <f t="shared" si="0"/>
        <v>313</v>
      </c>
      <c r="I8" s="33">
        <f t="shared" si="0"/>
        <v>315</v>
      </c>
      <c r="J8" s="88">
        <f t="shared" si="0"/>
        <v>43102</v>
      </c>
      <c r="K8" s="91">
        <f>F8/D8*100</f>
        <v>93.959731543624159</v>
      </c>
      <c r="L8" s="31">
        <f>L6</f>
        <v>3.8007142857142857</v>
      </c>
      <c r="M8" s="92">
        <f>(M6+M7)/1</f>
        <v>3.55</v>
      </c>
      <c r="N8" s="93">
        <f>D8/B8*100</f>
        <v>30.721649484536083</v>
      </c>
      <c r="O8" s="93">
        <v>26.5</v>
      </c>
      <c r="P8" s="33">
        <f t="shared" ref="P8:U8" si="1">P6+P7</f>
        <v>313</v>
      </c>
      <c r="Q8" s="33">
        <f t="shared" si="1"/>
        <v>38</v>
      </c>
      <c r="R8" s="33">
        <f t="shared" si="1"/>
        <v>4</v>
      </c>
      <c r="S8" s="33">
        <f>S6+S7</f>
        <v>47</v>
      </c>
      <c r="T8" s="33">
        <f>T6</f>
        <v>44</v>
      </c>
      <c r="U8" s="33">
        <f t="shared" si="1"/>
        <v>574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3463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3871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2148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2041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71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4916</v>
      </c>
      <c r="D11" s="103">
        <v>38</v>
      </c>
      <c r="E11" s="103">
        <v>33</v>
      </c>
      <c r="F11" s="103">
        <v>35</v>
      </c>
      <c r="G11" s="103">
        <v>29</v>
      </c>
      <c r="H11" s="103">
        <v>39</v>
      </c>
      <c r="I11" s="65">
        <v>32</v>
      </c>
      <c r="J11" s="63">
        <v>4969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71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3400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1670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1509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1534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1313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</v>
      </c>
      <c r="R14" s="71"/>
      <c r="S14" s="71" t="s">
        <v>74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142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142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387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338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459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354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440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345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15159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14882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9</v>
      </c>
      <c r="R22" s="30">
        <f t="shared" si="8"/>
        <v>0</v>
      </c>
      <c r="S22" s="30">
        <f t="shared" si="8"/>
        <v>21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55158</v>
      </c>
      <c r="D23" s="33">
        <f t="shared" ref="D23:I23" si="9">D22+D8</f>
        <v>436</v>
      </c>
      <c r="E23" s="33">
        <f t="shared" si="9"/>
        <v>460</v>
      </c>
      <c r="F23" s="53">
        <f t="shared" si="9"/>
        <v>403</v>
      </c>
      <c r="G23" s="53">
        <f t="shared" si="9"/>
        <v>424</v>
      </c>
      <c r="H23" s="33">
        <f t="shared" si="9"/>
        <v>451</v>
      </c>
      <c r="I23" s="33">
        <f t="shared" si="9"/>
        <v>461</v>
      </c>
      <c r="J23" s="75">
        <f>J8+J22</f>
        <v>57984</v>
      </c>
      <c r="K23" s="76">
        <f t="shared" si="4"/>
        <v>92.431192660550451</v>
      </c>
      <c r="L23" s="31">
        <f>H23*3.4/F23</f>
        <v>3.8049627791563272</v>
      </c>
      <c r="M23" s="54">
        <f>(M8+M22)/2</f>
        <v>3.3577777777777778</v>
      </c>
      <c r="N23" s="55">
        <f>D23/B23*100</f>
        <v>22.63759086188993</v>
      </c>
      <c r="O23" s="55">
        <v>20.5</v>
      </c>
      <c r="P23" s="56">
        <f>P22+P8</f>
        <v>451</v>
      </c>
      <c r="Q23" s="33">
        <f>Q22+Q8</f>
        <v>47</v>
      </c>
      <c r="R23" s="33">
        <f>R22+R8</f>
        <v>4</v>
      </c>
      <c r="S23" s="33">
        <f>S8+S22</f>
        <v>68</v>
      </c>
      <c r="T23" s="33">
        <f>T8+T22</f>
        <v>44</v>
      </c>
      <c r="U23" s="33">
        <f>U8+U22</f>
        <v>729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75</v>
      </c>
      <c r="C24" s="21"/>
      <c r="D24" s="140">
        <f>D23-E23</f>
        <v>-24</v>
      </c>
      <c r="E24" s="141"/>
      <c r="F24" s="140">
        <f>F23-G23</f>
        <v>-21</v>
      </c>
      <c r="G24" s="141"/>
      <c r="H24" s="142">
        <f>H23-I23</f>
        <v>-10</v>
      </c>
      <c r="I24" s="143"/>
      <c r="J24" s="78"/>
      <c r="K24" s="77"/>
      <c r="L24" s="22"/>
      <c r="M24" s="22"/>
      <c r="N24" s="22"/>
      <c r="O24" s="22"/>
      <c r="P24" s="23"/>
      <c r="Q24" s="24" t="s">
        <v>58</v>
      </c>
      <c r="R24" s="24" t="s">
        <v>45</v>
      </c>
      <c r="S24" s="24" t="s">
        <v>76</v>
      </c>
      <c r="T24" s="24" t="s">
        <v>26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2025-05-15T04:06:16Z</cp:lastPrinted>
  <dcterms:created xsi:type="dcterms:W3CDTF">2020-08-31T08:55:27Z</dcterms:created>
  <dcterms:modified xsi:type="dcterms:W3CDTF">2025-05-15T04:15:19Z</dcterms:modified>
</cp:coreProperties>
</file>