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2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40" i="1"/>
  <c r="I40"/>
  <c r="H40"/>
  <c r="O39"/>
  <c r="N39"/>
  <c r="M39"/>
  <c r="L39"/>
  <c r="K39"/>
  <c r="J39"/>
  <c r="I39"/>
  <c r="G37"/>
  <c r="G36"/>
  <c r="R35"/>
  <c r="O35"/>
  <c r="N35"/>
  <c r="M35"/>
  <c r="L35"/>
  <c r="K35"/>
  <c r="J35"/>
  <c r="I35"/>
  <c r="H35"/>
  <c r="G35" s="1"/>
  <c r="G34"/>
  <c r="G33"/>
  <c r="O32"/>
  <c r="N32"/>
  <c r="M32"/>
  <c r="L32"/>
  <c r="K32"/>
  <c r="J32"/>
  <c r="I32"/>
  <c r="H32"/>
  <c r="O31"/>
  <c r="O29" s="1"/>
  <c r="N31"/>
  <c r="N40" s="1"/>
  <c r="M31"/>
  <c r="M40" s="1"/>
  <c r="L31"/>
  <c r="K31"/>
  <c r="K29" s="1"/>
  <c r="J31"/>
  <c r="J40" s="1"/>
  <c r="I31"/>
  <c r="H31"/>
  <c r="G31"/>
  <c r="H30"/>
  <c r="G30" s="1"/>
  <c r="L29"/>
  <c r="J29"/>
  <c r="I29"/>
  <c r="J27"/>
  <c r="G24"/>
  <c r="G23"/>
  <c r="R22"/>
  <c r="O22"/>
  <c r="N22"/>
  <c r="M22"/>
  <c r="L22"/>
  <c r="K22"/>
  <c r="J22"/>
  <c r="I22"/>
  <c r="H22"/>
  <c r="O21"/>
  <c r="N21"/>
  <c r="M21"/>
  <c r="M27" s="1"/>
  <c r="L21"/>
  <c r="K21"/>
  <c r="J21"/>
  <c r="I21"/>
  <c r="I27" s="1"/>
  <c r="H21"/>
  <c r="O20"/>
  <c r="N20"/>
  <c r="M20"/>
  <c r="M19" s="1"/>
  <c r="L20"/>
  <c r="L19" s="1"/>
  <c r="K20"/>
  <c r="K19" s="1"/>
  <c r="J20"/>
  <c r="I20"/>
  <c r="I19" s="1"/>
  <c r="H20"/>
  <c r="O19"/>
  <c r="G18"/>
  <c r="G17"/>
  <c r="R16"/>
  <c r="O16"/>
  <c r="N16"/>
  <c r="M16"/>
  <c r="L16"/>
  <c r="K16"/>
  <c r="J16"/>
  <c r="I16"/>
  <c r="H16"/>
  <c r="G16" s="1"/>
  <c r="O15"/>
  <c r="N15"/>
  <c r="M15"/>
  <c r="L15"/>
  <c r="K15"/>
  <c r="J15"/>
  <c r="I15"/>
  <c r="H15"/>
  <c r="O14"/>
  <c r="O13" s="1"/>
  <c r="N14"/>
  <c r="M14"/>
  <c r="L14"/>
  <c r="L13" s="1"/>
  <c r="K14"/>
  <c r="K13" s="1"/>
  <c r="J14"/>
  <c r="I14"/>
  <c r="H14"/>
  <c r="N13"/>
  <c r="J13"/>
  <c r="G12"/>
  <c r="G11"/>
  <c r="R10"/>
  <c r="O10"/>
  <c r="N10"/>
  <c r="M10"/>
  <c r="L10"/>
  <c r="K10"/>
  <c r="J10"/>
  <c r="I10"/>
  <c r="H10"/>
  <c r="G10" s="1"/>
  <c r="O9"/>
  <c r="N9"/>
  <c r="N27" s="1"/>
  <c r="M9"/>
  <c r="L9"/>
  <c r="K9"/>
  <c r="J9"/>
  <c r="I9"/>
  <c r="H9"/>
  <c r="G9" s="1"/>
  <c r="O8"/>
  <c r="N8"/>
  <c r="M8"/>
  <c r="M7" s="1"/>
  <c r="L8"/>
  <c r="L26" s="1"/>
  <c r="K8"/>
  <c r="J8"/>
  <c r="I8"/>
  <c r="I7" s="1"/>
  <c r="H8"/>
  <c r="H26" s="1"/>
  <c r="L25" l="1"/>
  <c r="K27"/>
  <c r="O27"/>
  <c r="G20"/>
  <c r="G21"/>
  <c r="G22"/>
  <c r="O26"/>
  <c r="K7"/>
  <c r="O7"/>
  <c r="I26"/>
  <c r="G26" s="1"/>
  <c r="M26"/>
  <c r="K26"/>
  <c r="N29"/>
  <c r="J7"/>
  <c r="N7"/>
  <c r="G14"/>
  <c r="H27"/>
  <c r="G27" s="1"/>
  <c r="L27"/>
  <c r="J26"/>
  <c r="J25" s="1"/>
  <c r="N26"/>
  <c r="N25" s="1"/>
  <c r="M29"/>
  <c r="G32"/>
  <c r="N38"/>
  <c r="J38"/>
  <c r="H29"/>
  <c r="G29" s="1"/>
  <c r="I38"/>
  <c r="M38"/>
  <c r="H39"/>
  <c r="K40"/>
  <c r="O40"/>
  <c r="L38"/>
  <c r="H25"/>
  <c r="O25"/>
  <c r="M25"/>
  <c r="K25"/>
  <c r="H7"/>
  <c r="L7"/>
  <c r="G8"/>
  <c r="I13"/>
  <c r="M13"/>
  <c r="G15"/>
  <c r="J19"/>
  <c r="N19"/>
  <c r="H13"/>
  <c r="H19"/>
  <c r="I25" l="1"/>
  <c r="O38"/>
  <c r="K38"/>
  <c r="G39"/>
  <c r="H38"/>
  <c r="G40"/>
  <c r="G19"/>
  <c r="G25"/>
  <c r="G13"/>
  <c r="G7"/>
  <c r="G38" l="1"/>
</calcChain>
</file>

<file path=xl/sharedStrings.xml><?xml version="1.0" encoding="utf-8"?>
<sst xmlns="http://schemas.openxmlformats.org/spreadsheetml/2006/main" count="192" uniqueCount="38">
  <si>
    <t xml:space="preserve">Экономический отдел Администрации  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</si>
  <si>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</si>
  <si>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</si>
  <si>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</si>
  <si>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</si>
  <si>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1.1: Предоставление грантов начинающим субъектам малого предпринимательства</t>
  </si>
  <si>
    <t>Количество муниципальных грантов</t>
  </si>
  <si>
    <t>человек</t>
  </si>
  <si>
    <t>Итого по подпрограмме 4:</t>
  </si>
  <si>
    <t>к постановлению Администрации</t>
  </si>
  <si>
    <t>Большереченского муниципального района</t>
  </si>
  <si>
    <t>от ___________________ года № ____</t>
  </si>
  <si>
    <t>51.1</t>
  </si>
  <si>
    <t>51.2</t>
  </si>
  <si>
    <t>51.3</t>
  </si>
  <si>
    <t>51.4</t>
  </si>
  <si>
    <r>
      <rPr>
        <b/>
        <sz val="8"/>
        <color indexed="8"/>
        <rFont val="Times New Roman"/>
        <family val="1"/>
        <charset val="204"/>
      </rPr>
      <t xml:space="preserve">Основное мероприятие 2. </t>
    </r>
    <r>
      <rPr>
        <sz val="8"/>
        <color indexed="8"/>
        <rFont val="Times New Roman"/>
        <family val="1"/>
        <charset val="204"/>
      </rPr>
      <t xml:space="preserve">Информационная,  методическая  и организационно-кадровая поддержка  малого предпринимательства, мероприятия по поддержке предпринимательской инициативы </t>
    </r>
  </si>
  <si>
    <t>Мероприятие 2.1: Информационная,  методическая  и организационно-кадровая поддержка  малого предпринимательства, мероприятия по поддержке предпринимательской инициативы</t>
  </si>
  <si>
    <t>Количество проведенных мероприятий</t>
  </si>
  <si>
    <t>единиц</t>
  </si>
  <si>
    <r>
      <rPr>
        <b/>
        <sz val="8"/>
        <color indexed="8"/>
        <rFont val="Times New Roman"/>
        <family val="1"/>
        <charset val="204"/>
      </rPr>
      <t xml:space="preserve">Основное мероприятие 3. </t>
    </r>
    <r>
      <rPr>
        <sz val="8"/>
        <color indexed="8"/>
        <rFont val="Times New Roman"/>
        <family val="1"/>
        <charset val="204"/>
      </rPr>
      <t xml:space="preserve"> Информационно-консультационная поддержка социальных предпринимателей, а также физических лиц, применяющих специальный налоговый режим «Налог на профессиональный доход»</t>
    </r>
  </si>
  <si>
    <t>Мероприятие 3.1: Информационно-консультационная поддержка социальных предпринимателей, а также физических лиц, применяющих специальный налоговый режим «Налог на профессиональный доход»</t>
  </si>
  <si>
    <t xml:space="preserve">Мероприятие 1: Обеспечение снижения энергетических издержек учреждений бюджетной сферы Большереченского муниципального района Омской области  за счет:
- внедрения экономичных источников освещения с использованием автоматически отключаемых и энергосберегающих осветительных приборов
</t>
  </si>
  <si>
    <t xml:space="preserve">Администрация Большереченского муниципального района Омкой области, БУК «Культура»
МКУ «Центр по делам молодежи, физической культуры и спорта» 
Комитет по образованию
организации и предприятия жилищно-коммунального комплекса
</t>
  </si>
  <si>
    <t>кВт/ч на 1 чел</t>
  </si>
  <si>
    <t xml:space="preserve">Мероприятие 2.: Организация системы
учета потребления энергоресурсов и воды за счет внедрения приборов учета
</t>
  </si>
  <si>
    <t>Доля объемов электрической энергии, тепловой энергии, воды, расчеты за которую осуществляются с использованием приборов учета (в части многоквартирных домов - с использова-нием коллективных (общедомовых) приборов учета), в общем объеме ресурсов</t>
  </si>
  <si>
    <t>%</t>
  </si>
  <si>
    <t>Мероприятие 3: Информационная поддержка и про-паганда энергосбережения и повышения энергетической эффективности на территории Большереченско-го муниципального района Ом-ской области</t>
  </si>
  <si>
    <t xml:space="preserve">Количество организованных мероприятий
</t>
  </si>
  <si>
    <t>Итого по подпрограмме 9:</t>
  </si>
  <si>
    <t>Приложение № 2</t>
  </si>
  <si>
    <t>Подпрограмма  № 4 "Развитие малого  предпринимательства в Большереченском муниципкальном районе Омской области"</t>
  </si>
  <si>
    <r>
      <t xml:space="preserve">Основное мероприятие 1. </t>
    </r>
    <r>
      <rPr>
        <sz val="8"/>
        <color indexed="8"/>
        <rFont val="Times New Roman"/>
        <family val="1"/>
        <charset val="204"/>
      </rPr>
      <t>Развитие малого предпринимательства в муниципальном районе в целях реализации регионального проекта "Малое и среднее предпринимательство и поддержка индивидуальной предпринимательской инициативы" в рамках федерального проекта "Малое и среднее предпринимательство и поддержка индивидуальной предпринимательской инициативы" национального проекта "Эффективная и конкурентная экономика"</t>
    </r>
  </si>
  <si>
    <t>Подпрограмма № 9 "Энергосбережение и повышение энергетической   эффективности на территории Большереченского муниципального района Омкой области"</t>
  </si>
  <si>
    <t xml:space="preserve">Администрация Большереченского муниципального района Омкой области </t>
  </si>
  <si>
    <t>ВСЕГО по муниципальной программе "Развитие экономического потенциала Большереченского муниципального района Омской области"</t>
  </si>
  <si>
    <t>Удельная величина потребления электрической энергии муниципальными бюджетными учреждениями в расчете на 1 человека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</si>
</sst>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/>
    <xf numFmtId="0" fontId="3" fillId="0" borderId="0" xfId="0" applyFont="1" applyAlignment="1">
      <alignment horizontal="right"/>
    </xf>
    <xf numFmtId="4" fontId="1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3"/>
  <sheetViews>
    <sheetView tabSelected="1" zoomScaleNormal="100" workbookViewId="0">
      <selection activeCell="N31" sqref="N31"/>
    </sheetView>
  </sheetViews>
  <sheetFormatPr defaultRowHeight="15"/>
  <cols>
    <col min="1" max="1" width="3.28515625" customWidth="1"/>
    <col min="2" max="2" width="29" customWidth="1"/>
    <col min="3" max="4" width="5.28515625" customWidth="1"/>
    <col min="5" max="5" width="15.140625" customWidth="1"/>
    <col min="6" max="6" width="20.7109375" customWidth="1"/>
    <col min="7" max="7" width="13.7109375" customWidth="1"/>
    <col min="8" max="8" width="12.5703125" customWidth="1"/>
    <col min="9" max="9" width="12.28515625" customWidth="1"/>
    <col min="10" max="10" width="12" customWidth="1"/>
    <col min="11" max="11" width="12.7109375" customWidth="1"/>
    <col min="12" max="12" width="12.140625" customWidth="1"/>
    <col min="13" max="13" width="12.5703125" customWidth="1"/>
    <col min="14" max="14" width="11.85546875" customWidth="1"/>
    <col min="15" max="15" width="12.28515625" customWidth="1"/>
    <col min="16" max="16" width="14" customWidth="1"/>
    <col min="17" max="24" width="6.42578125" customWidth="1"/>
    <col min="25" max="26" width="6.140625" customWidth="1"/>
  </cols>
  <sheetData>
    <row r="1" spans="1:26" s="1" customFormat="1" ht="18.75">
      <c r="X1" s="2" t="s">
        <v>31</v>
      </c>
    </row>
    <row r="2" spans="1:26" s="1" customFormat="1" ht="18.75">
      <c r="X2" s="2" t="s">
        <v>9</v>
      </c>
    </row>
    <row r="3" spans="1:26" s="1" customFormat="1" ht="18.75">
      <c r="X3" s="2" t="s">
        <v>10</v>
      </c>
    </row>
    <row r="4" spans="1:26" s="1" customFormat="1" ht="18.75">
      <c r="X4" s="2" t="s">
        <v>11</v>
      </c>
    </row>
    <row r="5" spans="1:26" s="1" customFormat="1" ht="18.75">
      <c r="X5" s="2"/>
    </row>
    <row r="6" spans="1:26" s="1" customFormat="1" ht="49.5" customHeight="1">
      <c r="A6" s="48">
        <v>49</v>
      </c>
      <c r="B6" s="49" t="s">
        <v>32</v>
      </c>
      <c r="C6" s="48">
        <v>2020</v>
      </c>
      <c r="D6" s="48">
        <v>2027</v>
      </c>
      <c r="E6" s="49" t="s">
        <v>0</v>
      </c>
      <c r="F6" s="48" t="s">
        <v>2</v>
      </c>
      <c r="G6" s="50" t="s">
        <v>2</v>
      </c>
      <c r="H6" s="50" t="s">
        <v>2</v>
      </c>
      <c r="I6" s="50" t="s">
        <v>2</v>
      </c>
      <c r="J6" s="50" t="s">
        <v>2</v>
      </c>
      <c r="K6" s="50" t="s">
        <v>2</v>
      </c>
      <c r="L6" s="50" t="s">
        <v>2</v>
      </c>
      <c r="M6" s="50" t="s">
        <v>2</v>
      </c>
      <c r="N6" s="50" t="s">
        <v>2</v>
      </c>
      <c r="O6" s="50" t="s">
        <v>2</v>
      </c>
      <c r="P6" s="48" t="s">
        <v>2</v>
      </c>
      <c r="Q6" s="48" t="s">
        <v>2</v>
      </c>
      <c r="R6" s="48" t="s">
        <v>2</v>
      </c>
      <c r="S6" s="48" t="s">
        <v>2</v>
      </c>
      <c r="T6" s="48" t="s">
        <v>2</v>
      </c>
      <c r="U6" s="48" t="s">
        <v>2</v>
      </c>
      <c r="V6" s="48" t="s">
        <v>2</v>
      </c>
      <c r="W6" s="48" t="s">
        <v>2</v>
      </c>
      <c r="X6" s="48" t="s">
        <v>2</v>
      </c>
      <c r="Y6" s="48" t="s">
        <v>2</v>
      </c>
      <c r="Z6" s="48" t="s">
        <v>2</v>
      </c>
    </row>
    <row r="7" spans="1:26" ht="22.5">
      <c r="A7" s="12">
        <v>50</v>
      </c>
      <c r="B7" s="18" t="s">
        <v>33</v>
      </c>
      <c r="C7" s="12">
        <v>2020</v>
      </c>
      <c r="D7" s="12">
        <v>2027</v>
      </c>
      <c r="E7" s="14" t="s">
        <v>0</v>
      </c>
      <c r="F7" s="8" t="s">
        <v>1</v>
      </c>
      <c r="G7" s="3">
        <f>H7+I7+J7+K7+L7+M7+N7+O7</f>
        <v>3624875.12</v>
      </c>
      <c r="H7" s="3">
        <f>H8+H9</f>
        <v>1729234.51</v>
      </c>
      <c r="I7" s="3">
        <f t="shared" ref="I7:O7" si="0">I8+I9</f>
        <v>0</v>
      </c>
      <c r="J7" s="3">
        <f t="shared" si="0"/>
        <v>705640.61</v>
      </c>
      <c r="K7" s="3">
        <f t="shared" si="0"/>
        <v>80000</v>
      </c>
      <c r="L7" s="3">
        <f t="shared" si="0"/>
        <v>0</v>
      </c>
      <c r="M7" s="3">
        <f t="shared" si="0"/>
        <v>370000</v>
      </c>
      <c r="N7" s="3">
        <f t="shared" si="0"/>
        <v>370000</v>
      </c>
      <c r="O7" s="51">
        <f t="shared" si="0"/>
        <v>370000</v>
      </c>
      <c r="P7" s="9" t="s">
        <v>2</v>
      </c>
      <c r="Q7" s="9" t="s">
        <v>2</v>
      </c>
      <c r="R7" s="9" t="s">
        <v>2</v>
      </c>
      <c r="S7" s="9" t="s">
        <v>2</v>
      </c>
      <c r="T7" s="9" t="s">
        <v>2</v>
      </c>
      <c r="U7" s="9" t="s">
        <v>2</v>
      </c>
      <c r="V7" s="9" t="s">
        <v>2</v>
      </c>
      <c r="W7" s="9" t="s">
        <v>2</v>
      </c>
      <c r="X7" s="9" t="s">
        <v>2</v>
      </c>
      <c r="Y7" s="9" t="s">
        <v>2</v>
      </c>
      <c r="Z7" s="9" t="s">
        <v>2</v>
      </c>
    </row>
    <row r="8" spans="1:26" ht="56.25">
      <c r="A8" s="12"/>
      <c r="B8" s="19"/>
      <c r="C8" s="12"/>
      <c r="D8" s="12"/>
      <c r="E8" s="15"/>
      <c r="F8" s="8" t="s">
        <v>3</v>
      </c>
      <c r="G8" s="3">
        <f t="shared" ref="G8:G27" si="1">H8+I8+J8+K8+L8+M8+N8+O8</f>
        <v>2334873.15</v>
      </c>
      <c r="H8" s="3">
        <f>H11</f>
        <v>1137816.74</v>
      </c>
      <c r="I8" s="3">
        <f t="shared" ref="I8:O9" si="2">I11</f>
        <v>0</v>
      </c>
      <c r="J8" s="3">
        <f t="shared" si="2"/>
        <v>7056.41</v>
      </c>
      <c r="K8" s="3">
        <f t="shared" si="2"/>
        <v>80000</v>
      </c>
      <c r="L8" s="3">
        <f t="shared" si="2"/>
        <v>0</v>
      </c>
      <c r="M8" s="3">
        <f t="shared" si="2"/>
        <v>370000</v>
      </c>
      <c r="N8" s="3">
        <f t="shared" si="2"/>
        <v>370000</v>
      </c>
      <c r="O8" s="51">
        <f t="shared" si="2"/>
        <v>370000</v>
      </c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33.75">
      <c r="A9" s="12"/>
      <c r="B9" s="19"/>
      <c r="C9" s="12"/>
      <c r="D9" s="12"/>
      <c r="E9" s="16"/>
      <c r="F9" s="7" t="s">
        <v>4</v>
      </c>
      <c r="G9" s="3">
        <f t="shared" si="1"/>
        <v>1290001.97</v>
      </c>
      <c r="H9" s="3">
        <f>H12</f>
        <v>591417.77</v>
      </c>
      <c r="I9" s="3">
        <f t="shared" si="2"/>
        <v>0</v>
      </c>
      <c r="J9" s="3">
        <f t="shared" si="2"/>
        <v>698584.2</v>
      </c>
      <c r="K9" s="3">
        <f t="shared" si="2"/>
        <v>0</v>
      </c>
      <c r="L9" s="3">
        <f t="shared" si="2"/>
        <v>0</v>
      </c>
      <c r="M9" s="3">
        <f t="shared" si="2"/>
        <v>0</v>
      </c>
      <c r="N9" s="3">
        <f t="shared" si="2"/>
        <v>0</v>
      </c>
      <c r="O9" s="51">
        <f t="shared" si="2"/>
        <v>0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22.5">
      <c r="A10" s="12">
        <v>51</v>
      </c>
      <c r="B10" s="20" t="s">
        <v>5</v>
      </c>
      <c r="C10" s="12">
        <v>2020</v>
      </c>
      <c r="D10" s="12">
        <v>2027</v>
      </c>
      <c r="E10" s="14" t="s">
        <v>0</v>
      </c>
      <c r="F10" s="8" t="s">
        <v>1</v>
      </c>
      <c r="G10" s="3">
        <f t="shared" si="1"/>
        <v>3624875.12</v>
      </c>
      <c r="H10" s="3">
        <f t="shared" ref="H10:O10" si="3">H11+H12</f>
        <v>1729234.51</v>
      </c>
      <c r="I10" s="3">
        <f t="shared" si="3"/>
        <v>0</v>
      </c>
      <c r="J10" s="3">
        <f t="shared" si="3"/>
        <v>705640.61</v>
      </c>
      <c r="K10" s="3">
        <f t="shared" si="3"/>
        <v>80000</v>
      </c>
      <c r="L10" s="3">
        <f t="shared" si="3"/>
        <v>0</v>
      </c>
      <c r="M10" s="3">
        <f t="shared" si="3"/>
        <v>370000</v>
      </c>
      <c r="N10" s="3">
        <f t="shared" si="3"/>
        <v>370000</v>
      </c>
      <c r="O10" s="51">
        <f t="shared" si="3"/>
        <v>370000</v>
      </c>
      <c r="P10" s="21" t="s">
        <v>6</v>
      </c>
      <c r="Q10" s="13" t="s">
        <v>7</v>
      </c>
      <c r="R10" s="12">
        <f>S10+T10+U10+V10+W10+X10+Z10+Z10</f>
        <v>10</v>
      </c>
      <c r="S10" s="12">
        <v>5</v>
      </c>
      <c r="T10" s="12">
        <v>0</v>
      </c>
      <c r="U10" s="12">
        <v>2</v>
      </c>
      <c r="V10" s="12">
        <v>0</v>
      </c>
      <c r="W10" s="12">
        <v>0</v>
      </c>
      <c r="X10" s="12">
        <v>1</v>
      </c>
      <c r="Y10" s="12">
        <v>1</v>
      </c>
      <c r="Z10" s="12">
        <v>1</v>
      </c>
    </row>
    <row r="11" spans="1:26" ht="56.25">
      <c r="A11" s="12"/>
      <c r="B11" s="19"/>
      <c r="C11" s="12"/>
      <c r="D11" s="12"/>
      <c r="E11" s="15"/>
      <c r="F11" s="8" t="s">
        <v>3</v>
      </c>
      <c r="G11" s="3">
        <f t="shared" si="1"/>
        <v>2334873.15</v>
      </c>
      <c r="H11" s="3">
        <v>1137816.74</v>
      </c>
      <c r="I11" s="3">
        <v>0</v>
      </c>
      <c r="J11" s="3">
        <v>7056.41</v>
      </c>
      <c r="K11" s="3">
        <v>80000</v>
      </c>
      <c r="L11" s="3">
        <v>0</v>
      </c>
      <c r="M11" s="3">
        <v>370000</v>
      </c>
      <c r="N11" s="3">
        <v>370000</v>
      </c>
      <c r="O11" s="51">
        <v>370000</v>
      </c>
      <c r="P11" s="13"/>
      <c r="Q11" s="13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33.75">
      <c r="A12" s="12"/>
      <c r="B12" s="19"/>
      <c r="C12" s="12"/>
      <c r="D12" s="12"/>
      <c r="E12" s="16"/>
      <c r="F12" s="7" t="s">
        <v>4</v>
      </c>
      <c r="G12" s="3">
        <f t="shared" si="1"/>
        <v>1290001.97</v>
      </c>
      <c r="H12" s="3">
        <v>591417.77</v>
      </c>
      <c r="I12" s="3">
        <v>0</v>
      </c>
      <c r="J12" s="3">
        <v>698584.2</v>
      </c>
      <c r="K12" s="3">
        <v>0</v>
      </c>
      <c r="L12" s="3">
        <v>0</v>
      </c>
      <c r="M12" s="3">
        <v>0</v>
      </c>
      <c r="N12" s="3">
        <v>0</v>
      </c>
      <c r="O12" s="51">
        <v>0</v>
      </c>
      <c r="P12" s="13"/>
      <c r="Q12" s="13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2.5">
      <c r="A13" s="12" t="s">
        <v>12</v>
      </c>
      <c r="B13" s="20" t="s">
        <v>16</v>
      </c>
      <c r="C13" s="12">
        <v>2020</v>
      </c>
      <c r="D13" s="12">
        <v>2027</v>
      </c>
      <c r="E13" s="14" t="s">
        <v>0</v>
      </c>
      <c r="F13" s="8" t="s">
        <v>1</v>
      </c>
      <c r="G13" s="3">
        <f t="shared" si="1"/>
        <v>68415</v>
      </c>
      <c r="H13" s="3">
        <f t="shared" ref="H13:O13" si="4">H14+H15</f>
        <v>0</v>
      </c>
      <c r="I13" s="3">
        <f t="shared" si="4"/>
        <v>0</v>
      </c>
      <c r="J13" s="3">
        <f t="shared" si="4"/>
        <v>0</v>
      </c>
      <c r="K13" s="3">
        <f t="shared" si="4"/>
        <v>10000</v>
      </c>
      <c r="L13" s="3">
        <f t="shared" si="4"/>
        <v>13415</v>
      </c>
      <c r="M13" s="3">
        <f t="shared" si="4"/>
        <v>15000</v>
      </c>
      <c r="N13" s="3">
        <f t="shared" si="4"/>
        <v>15000</v>
      </c>
      <c r="O13" s="51">
        <f t="shared" si="4"/>
        <v>15000</v>
      </c>
      <c r="P13" s="9" t="s">
        <v>2</v>
      </c>
      <c r="Q13" s="9" t="s">
        <v>2</v>
      </c>
      <c r="R13" s="9" t="s">
        <v>2</v>
      </c>
      <c r="S13" s="9" t="s">
        <v>2</v>
      </c>
      <c r="T13" s="9" t="s">
        <v>2</v>
      </c>
      <c r="U13" s="9" t="s">
        <v>2</v>
      </c>
      <c r="V13" s="9" t="s">
        <v>2</v>
      </c>
      <c r="W13" s="9" t="s">
        <v>2</v>
      </c>
      <c r="X13" s="9" t="s">
        <v>2</v>
      </c>
      <c r="Y13" s="9" t="s">
        <v>2</v>
      </c>
      <c r="Z13" s="9" t="s">
        <v>2</v>
      </c>
    </row>
    <row r="14" spans="1:26" ht="56.25">
      <c r="A14" s="12"/>
      <c r="B14" s="19"/>
      <c r="C14" s="12"/>
      <c r="D14" s="12"/>
      <c r="E14" s="15"/>
      <c r="F14" s="8" t="s">
        <v>3</v>
      </c>
      <c r="G14" s="3">
        <f t="shared" si="1"/>
        <v>68415</v>
      </c>
      <c r="H14" s="3">
        <f>H17</f>
        <v>0</v>
      </c>
      <c r="I14" s="3">
        <f t="shared" ref="I14:N15" si="5">I17</f>
        <v>0</v>
      </c>
      <c r="J14" s="3">
        <f t="shared" si="5"/>
        <v>0</v>
      </c>
      <c r="K14" s="3">
        <f t="shared" si="5"/>
        <v>10000</v>
      </c>
      <c r="L14" s="3">
        <f t="shared" si="5"/>
        <v>13415</v>
      </c>
      <c r="M14" s="3">
        <f t="shared" si="5"/>
        <v>15000</v>
      </c>
      <c r="N14" s="3">
        <f>N17</f>
        <v>15000</v>
      </c>
      <c r="O14" s="51">
        <f t="shared" ref="O14:O15" si="6">O17</f>
        <v>15000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3.75">
      <c r="A15" s="12"/>
      <c r="B15" s="19"/>
      <c r="C15" s="12"/>
      <c r="D15" s="12"/>
      <c r="E15" s="16"/>
      <c r="F15" s="7" t="s">
        <v>4</v>
      </c>
      <c r="G15" s="3">
        <f t="shared" si="1"/>
        <v>0</v>
      </c>
      <c r="H15" s="3">
        <f>H18</f>
        <v>0</v>
      </c>
      <c r="I15" s="3">
        <f t="shared" si="5"/>
        <v>0</v>
      </c>
      <c r="J15" s="3">
        <f t="shared" si="5"/>
        <v>0</v>
      </c>
      <c r="K15" s="3">
        <f t="shared" si="5"/>
        <v>0</v>
      </c>
      <c r="L15" s="3">
        <f t="shared" si="5"/>
        <v>0</v>
      </c>
      <c r="M15" s="3">
        <f t="shared" si="5"/>
        <v>0</v>
      </c>
      <c r="N15" s="3">
        <f t="shared" si="5"/>
        <v>0</v>
      </c>
      <c r="O15" s="51">
        <f t="shared" si="6"/>
        <v>0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22.5">
      <c r="A16" s="12" t="s">
        <v>13</v>
      </c>
      <c r="B16" s="20" t="s">
        <v>17</v>
      </c>
      <c r="C16" s="12">
        <v>2020</v>
      </c>
      <c r="D16" s="12">
        <v>2027</v>
      </c>
      <c r="E16" s="14" t="s">
        <v>0</v>
      </c>
      <c r="F16" s="8" t="s">
        <v>1</v>
      </c>
      <c r="G16" s="3">
        <f t="shared" si="1"/>
        <v>68415</v>
      </c>
      <c r="H16" s="3">
        <f t="shared" ref="H16:O16" si="7">H17+H18</f>
        <v>0</v>
      </c>
      <c r="I16" s="3">
        <f t="shared" si="7"/>
        <v>0</v>
      </c>
      <c r="J16" s="3">
        <f t="shared" si="7"/>
        <v>0</v>
      </c>
      <c r="K16" s="3">
        <f t="shared" si="7"/>
        <v>10000</v>
      </c>
      <c r="L16" s="3">
        <f t="shared" si="7"/>
        <v>13415</v>
      </c>
      <c r="M16" s="3">
        <f t="shared" si="7"/>
        <v>15000</v>
      </c>
      <c r="N16" s="3">
        <f t="shared" si="7"/>
        <v>15000</v>
      </c>
      <c r="O16" s="51">
        <f t="shared" si="7"/>
        <v>15000</v>
      </c>
      <c r="P16" s="21" t="s">
        <v>18</v>
      </c>
      <c r="Q16" s="13" t="s">
        <v>19</v>
      </c>
      <c r="R16" s="12">
        <f>S16+T16+U16+V16+W16+X16+Z16+Z16</f>
        <v>8</v>
      </c>
      <c r="S16" s="12">
        <v>1</v>
      </c>
      <c r="T16" s="12">
        <v>1</v>
      </c>
      <c r="U16" s="12">
        <v>1</v>
      </c>
      <c r="V16" s="12">
        <v>1</v>
      </c>
      <c r="W16" s="12">
        <v>1</v>
      </c>
      <c r="X16" s="12">
        <v>1</v>
      </c>
      <c r="Y16" s="12">
        <v>1</v>
      </c>
      <c r="Z16" s="12">
        <v>1</v>
      </c>
    </row>
    <row r="17" spans="1:26" ht="56.25">
      <c r="A17" s="12"/>
      <c r="B17" s="19"/>
      <c r="C17" s="12"/>
      <c r="D17" s="12"/>
      <c r="E17" s="15"/>
      <c r="F17" s="8" t="s">
        <v>3</v>
      </c>
      <c r="G17" s="3">
        <f t="shared" si="1"/>
        <v>68415</v>
      </c>
      <c r="H17" s="3">
        <v>0</v>
      </c>
      <c r="I17" s="3">
        <v>0</v>
      </c>
      <c r="J17" s="3">
        <v>0</v>
      </c>
      <c r="K17" s="3">
        <v>10000</v>
      </c>
      <c r="L17" s="3">
        <v>13415</v>
      </c>
      <c r="M17" s="3">
        <v>15000</v>
      </c>
      <c r="N17" s="3">
        <v>15000</v>
      </c>
      <c r="O17" s="51">
        <v>15000</v>
      </c>
      <c r="P17" s="13"/>
      <c r="Q17" s="13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33.75">
      <c r="A18" s="12"/>
      <c r="B18" s="19"/>
      <c r="C18" s="12"/>
      <c r="D18" s="12"/>
      <c r="E18" s="16"/>
      <c r="F18" s="7" t="s">
        <v>4</v>
      </c>
      <c r="G18" s="3">
        <f t="shared" si="1"/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51">
        <v>0</v>
      </c>
      <c r="P18" s="13"/>
      <c r="Q18" s="13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22.5">
      <c r="A19" s="12" t="s">
        <v>14</v>
      </c>
      <c r="B19" s="20" t="s">
        <v>20</v>
      </c>
      <c r="C19" s="12">
        <v>2020</v>
      </c>
      <c r="D19" s="12">
        <v>2027</v>
      </c>
      <c r="E19" s="14" t="s">
        <v>0</v>
      </c>
      <c r="F19" s="8" t="s">
        <v>1</v>
      </c>
      <c r="G19" s="3">
        <f t="shared" si="1"/>
        <v>70000</v>
      </c>
      <c r="H19" s="3">
        <f t="shared" ref="H19:O19" si="8">H20+H21</f>
        <v>0</v>
      </c>
      <c r="I19" s="3">
        <f t="shared" si="8"/>
        <v>0</v>
      </c>
      <c r="J19" s="3">
        <f t="shared" si="8"/>
        <v>0</v>
      </c>
      <c r="K19" s="3">
        <f t="shared" si="8"/>
        <v>10000</v>
      </c>
      <c r="L19" s="3">
        <f t="shared" si="8"/>
        <v>15000</v>
      </c>
      <c r="M19" s="3">
        <f t="shared" si="8"/>
        <v>15000</v>
      </c>
      <c r="N19" s="3">
        <f t="shared" si="8"/>
        <v>15000</v>
      </c>
      <c r="O19" s="51">
        <f t="shared" si="8"/>
        <v>15000</v>
      </c>
      <c r="P19" s="9" t="s">
        <v>2</v>
      </c>
      <c r="Q19" s="9" t="s">
        <v>2</v>
      </c>
      <c r="R19" s="9" t="s">
        <v>2</v>
      </c>
      <c r="S19" s="9" t="s">
        <v>2</v>
      </c>
      <c r="T19" s="9" t="s">
        <v>2</v>
      </c>
      <c r="U19" s="9" t="s">
        <v>2</v>
      </c>
      <c r="V19" s="9" t="s">
        <v>2</v>
      </c>
      <c r="W19" s="9" t="s">
        <v>2</v>
      </c>
      <c r="X19" s="9" t="s">
        <v>2</v>
      </c>
      <c r="Y19" s="9" t="s">
        <v>2</v>
      </c>
      <c r="Z19" s="9" t="s">
        <v>2</v>
      </c>
    </row>
    <row r="20" spans="1:26" ht="56.25">
      <c r="A20" s="12"/>
      <c r="B20" s="19"/>
      <c r="C20" s="12"/>
      <c r="D20" s="12"/>
      <c r="E20" s="15"/>
      <c r="F20" s="8" t="s">
        <v>3</v>
      </c>
      <c r="G20" s="3">
        <f t="shared" si="1"/>
        <v>70000</v>
      </c>
      <c r="H20" s="3">
        <f>H23</f>
        <v>0</v>
      </c>
      <c r="I20" s="3">
        <f t="shared" ref="I20:O21" si="9">I23</f>
        <v>0</v>
      </c>
      <c r="J20" s="3">
        <f t="shared" si="9"/>
        <v>0</v>
      </c>
      <c r="K20" s="3">
        <f t="shared" si="9"/>
        <v>10000</v>
      </c>
      <c r="L20" s="3">
        <f t="shared" si="9"/>
        <v>15000</v>
      </c>
      <c r="M20" s="3">
        <f t="shared" si="9"/>
        <v>15000</v>
      </c>
      <c r="N20" s="3">
        <f t="shared" si="9"/>
        <v>15000</v>
      </c>
      <c r="O20" s="51">
        <f t="shared" si="9"/>
        <v>15000</v>
      </c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33.75">
      <c r="A21" s="12"/>
      <c r="B21" s="19"/>
      <c r="C21" s="12"/>
      <c r="D21" s="12"/>
      <c r="E21" s="16"/>
      <c r="F21" s="7" t="s">
        <v>4</v>
      </c>
      <c r="G21" s="3">
        <f t="shared" si="1"/>
        <v>0</v>
      </c>
      <c r="H21" s="3">
        <f>H24</f>
        <v>0</v>
      </c>
      <c r="I21" s="3">
        <f t="shared" si="9"/>
        <v>0</v>
      </c>
      <c r="J21" s="3">
        <f t="shared" si="9"/>
        <v>0</v>
      </c>
      <c r="K21" s="3">
        <f t="shared" si="9"/>
        <v>0</v>
      </c>
      <c r="L21" s="3">
        <f t="shared" si="9"/>
        <v>0</v>
      </c>
      <c r="M21" s="3">
        <f t="shared" si="9"/>
        <v>0</v>
      </c>
      <c r="N21" s="3">
        <f t="shared" si="9"/>
        <v>0</v>
      </c>
      <c r="O21" s="51">
        <f t="shared" si="9"/>
        <v>0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22.5">
      <c r="A22" s="12" t="s">
        <v>15</v>
      </c>
      <c r="B22" s="20" t="s">
        <v>21</v>
      </c>
      <c r="C22" s="12">
        <v>2020</v>
      </c>
      <c r="D22" s="12">
        <v>2027</v>
      </c>
      <c r="E22" s="14" t="s">
        <v>0</v>
      </c>
      <c r="F22" s="8" t="s">
        <v>1</v>
      </c>
      <c r="G22" s="3">
        <f t="shared" si="1"/>
        <v>70000</v>
      </c>
      <c r="H22" s="3">
        <f t="shared" ref="H22:O22" si="10">H23+H24</f>
        <v>0</v>
      </c>
      <c r="I22" s="3">
        <f t="shared" si="10"/>
        <v>0</v>
      </c>
      <c r="J22" s="3">
        <f t="shared" si="10"/>
        <v>0</v>
      </c>
      <c r="K22" s="3">
        <f t="shared" si="10"/>
        <v>10000</v>
      </c>
      <c r="L22" s="3">
        <f t="shared" si="10"/>
        <v>15000</v>
      </c>
      <c r="M22" s="3">
        <f t="shared" si="10"/>
        <v>15000</v>
      </c>
      <c r="N22" s="3">
        <f t="shared" si="10"/>
        <v>15000</v>
      </c>
      <c r="O22" s="51">
        <f t="shared" si="10"/>
        <v>15000</v>
      </c>
      <c r="P22" s="21" t="s">
        <v>18</v>
      </c>
      <c r="Q22" s="13" t="s">
        <v>19</v>
      </c>
      <c r="R22" s="12">
        <f>S22+T22+U22+V22+W22+X22+Z22+Z22</f>
        <v>8</v>
      </c>
      <c r="S22" s="12">
        <v>1</v>
      </c>
      <c r="T22" s="12">
        <v>1</v>
      </c>
      <c r="U22" s="12">
        <v>1</v>
      </c>
      <c r="V22" s="12">
        <v>1</v>
      </c>
      <c r="W22" s="12">
        <v>1</v>
      </c>
      <c r="X22" s="12">
        <v>1</v>
      </c>
      <c r="Y22" s="12">
        <v>1</v>
      </c>
      <c r="Z22" s="12">
        <v>1</v>
      </c>
    </row>
    <row r="23" spans="1:26" ht="56.25">
      <c r="A23" s="12"/>
      <c r="B23" s="19"/>
      <c r="C23" s="12"/>
      <c r="D23" s="12"/>
      <c r="E23" s="15"/>
      <c r="F23" s="8" t="s">
        <v>3</v>
      </c>
      <c r="G23" s="3">
        <f t="shared" si="1"/>
        <v>70000</v>
      </c>
      <c r="H23" s="3">
        <v>0</v>
      </c>
      <c r="I23" s="3">
        <v>0</v>
      </c>
      <c r="J23" s="3">
        <v>0</v>
      </c>
      <c r="K23" s="3">
        <v>10000</v>
      </c>
      <c r="L23" s="3">
        <v>15000</v>
      </c>
      <c r="M23" s="3">
        <v>15000</v>
      </c>
      <c r="N23" s="3">
        <v>15000</v>
      </c>
      <c r="O23" s="51">
        <v>15000</v>
      </c>
      <c r="P23" s="13"/>
      <c r="Q23" s="13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33.75">
      <c r="A24" s="12"/>
      <c r="B24" s="19"/>
      <c r="C24" s="12"/>
      <c r="D24" s="12"/>
      <c r="E24" s="16"/>
      <c r="F24" s="7" t="s">
        <v>4</v>
      </c>
      <c r="G24" s="3">
        <f t="shared" si="1"/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51">
        <v>0</v>
      </c>
      <c r="P24" s="13"/>
      <c r="Q24" s="13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22.5">
      <c r="A25" s="12">
        <v>52</v>
      </c>
      <c r="B25" s="39" t="s">
        <v>8</v>
      </c>
      <c r="C25" s="40"/>
      <c r="D25" s="41"/>
      <c r="E25" s="17"/>
      <c r="F25" s="8" t="s">
        <v>1</v>
      </c>
      <c r="G25" s="3">
        <f t="shared" si="1"/>
        <v>3763290.12</v>
      </c>
      <c r="H25" s="3">
        <f>H26+H27</f>
        <v>1729234.51</v>
      </c>
      <c r="I25" s="3">
        <f t="shared" ref="I25:O25" si="11">I26+I27</f>
        <v>0</v>
      </c>
      <c r="J25" s="3">
        <f t="shared" si="11"/>
        <v>705640.61</v>
      </c>
      <c r="K25" s="3">
        <f t="shared" si="11"/>
        <v>100000</v>
      </c>
      <c r="L25" s="3">
        <f t="shared" si="11"/>
        <v>28415</v>
      </c>
      <c r="M25" s="3">
        <f t="shared" si="11"/>
        <v>400000</v>
      </c>
      <c r="N25" s="3">
        <f t="shared" si="11"/>
        <v>400000</v>
      </c>
      <c r="O25" s="3">
        <f t="shared" si="11"/>
        <v>400000</v>
      </c>
      <c r="P25" s="9" t="s">
        <v>2</v>
      </c>
      <c r="Q25" s="9" t="s">
        <v>2</v>
      </c>
      <c r="R25" s="9" t="s">
        <v>2</v>
      </c>
      <c r="S25" s="9" t="s">
        <v>2</v>
      </c>
      <c r="T25" s="9" t="s">
        <v>2</v>
      </c>
      <c r="U25" s="9" t="s">
        <v>2</v>
      </c>
      <c r="V25" s="9" t="s">
        <v>2</v>
      </c>
      <c r="W25" s="9" t="s">
        <v>2</v>
      </c>
      <c r="X25" s="9" t="s">
        <v>2</v>
      </c>
      <c r="Y25" s="9" t="s">
        <v>2</v>
      </c>
      <c r="Z25" s="9" t="s">
        <v>2</v>
      </c>
    </row>
    <row r="26" spans="1:26" ht="56.25">
      <c r="A26" s="12"/>
      <c r="B26" s="42"/>
      <c r="C26" s="43"/>
      <c r="D26" s="44"/>
      <c r="E26" s="17"/>
      <c r="F26" s="8" t="s">
        <v>3</v>
      </c>
      <c r="G26" s="3">
        <f t="shared" si="1"/>
        <v>2473288.15</v>
      </c>
      <c r="H26" s="3">
        <f>H8+H14+H20</f>
        <v>1137816.74</v>
      </c>
      <c r="I26" s="3">
        <f t="shared" ref="I26:O27" si="12">I8+I14+I20</f>
        <v>0</v>
      </c>
      <c r="J26" s="3">
        <f t="shared" si="12"/>
        <v>7056.41</v>
      </c>
      <c r="K26" s="3">
        <f t="shared" si="12"/>
        <v>100000</v>
      </c>
      <c r="L26" s="3">
        <f t="shared" si="12"/>
        <v>28415</v>
      </c>
      <c r="M26" s="3">
        <f t="shared" si="12"/>
        <v>400000</v>
      </c>
      <c r="N26" s="3">
        <f t="shared" si="12"/>
        <v>400000</v>
      </c>
      <c r="O26" s="3">
        <f t="shared" si="12"/>
        <v>400000</v>
      </c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33.75">
      <c r="A27" s="12"/>
      <c r="B27" s="45"/>
      <c r="C27" s="46"/>
      <c r="D27" s="47"/>
      <c r="E27" s="17"/>
      <c r="F27" s="7" t="s">
        <v>4</v>
      </c>
      <c r="G27" s="3">
        <f>H27+I27+J27+K27+L27+M27+N27+O27</f>
        <v>1290001.97</v>
      </c>
      <c r="H27" s="3">
        <f>H9+H15+H21</f>
        <v>591417.77</v>
      </c>
      <c r="I27" s="3">
        <f t="shared" si="12"/>
        <v>0</v>
      </c>
      <c r="J27" s="3">
        <f t="shared" si="12"/>
        <v>698584.2</v>
      </c>
      <c r="K27" s="3">
        <f t="shared" si="12"/>
        <v>0</v>
      </c>
      <c r="L27" s="3">
        <f t="shared" si="12"/>
        <v>0</v>
      </c>
      <c r="M27" s="3">
        <f t="shared" si="12"/>
        <v>0</v>
      </c>
      <c r="N27" s="3">
        <f t="shared" si="12"/>
        <v>0</v>
      </c>
      <c r="O27" s="3">
        <f t="shared" si="12"/>
        <v>0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01.25">
      <c r="A28" s="6">
        <v>112</v>
      </c>
      <c r="B28" s="49" t="s">
        <v>34</v>
      </c>
      <c r="C28" s="52">
        <v>2020</v>
      </c>
      <c r="D28" s="52">
        <v>2027</v>
      </c>
      <c r="E28" s="53" t="s">
        <v>35</v>
      </c>
      <c r="F28" s="52" t="s">
        <v>2</v>
      </c>
      <c r="G28" s="52" t="s">
        <v>2</v>
      </c>
      <c r="H28" s="52" t="s">
        <v>2</v>
      </c>
      <c r="I28" s="52" t="s">
        <v>2</v>
      </c>
      <c r="J28" s="52" t="s">
        <v>2</v>
      </c>
      <c r="K28" s="52" t="s">
        <v>2</v>
      </c>
      <c r="L28" s="52" t="s">
        <v>2</v>
      </c>
      <c r="M28" s="52" t="s">
        <v>2</v>
      </c>
      <c r="N28" s="52" t="s">
        <v>2</v>
      </c>
      <c r="O28" s="52" t="s">
        <v>2</v>
      </c>
      <c r="P28" s="52" t="s">
        <v>2</v>
      </c>
      <c r="Q28" s="52" t="s">
        <v>2</v>
      </c>
      <c r="R28" s="52" t="s">
        <v>2</v>
      </c>
      <c r="S28" s="52" t="s">
        <v>2</v>
      </c>
      <c r="T28" s="52" t="s">
        <v>2</v>
      </c>
      <c r="U28" s="52" t="s">
        <v>2</v>
      </c>
      <c r="V28" s="52" t="s">
        <v>2</v>
      </c>
      <c r="W28" s="52" t="s">
        <v>2</v>
      </c>
      <c r="X28" s="52" t="s">
        <v>2</v>
      </c>
      <c r="Y28" s="52" t="s">
        <v>2</v>
      </c>
      <c r="Z28" s="52" t="s">
        <v>2</v>
      </c>
    </row>
    <row r="29" spans="1:26" ht="63.75" customHeight="1">
      <c r="A29" s="9">
        <v>113</v>
      </c>
      <c r="B29" s="14" t="s">
        <v>22</v>
      </c>
      <c r="C29" s="9">
        <v>2020</v>
      </c>
      <c r="D29" s="9">
        <v>2027</v>
      </c>
      <c r="E29" s="24" t="s">
        <v>23</v>
      </c>
      <c r="F29" s="8" t="s">
        <v>1</v>
      </c>
      <c r="G29" s="3">
        <f>H29+I29+J29+K29+L29+M29+N29+O29</f>
        <v>55000</v>
      </c>
      <c r="H29" s="4">
        <f>H30+H31</f>
        <v>0</v>
      </c>
      <c r="I29" s="4">
        <f t="shared" ref="I29:O29" si="13">I30+I31</f>
        <v>25000</v>
      </c>
      <c r="J29" s="4">
        <f t="shared" si="13"/>
        <v>0</v>
      </c>
      <c r="K29" s="4">
        <f t="shared" si="13"/>
        <v>0</v>
      </c>
      <c r="L29" s="4">
        <f t="shared" si="13"/>
        <v>0</v>
      </c>
      <c r="M29" s="4">
        <f t="shared" si="13"/>
        <v>10000</v>
      </c>
      <c r="N29" s="4">
        <f t="shared" si="13"/>
        <v>10000</v>
      </c>
      <c r="O29" s="54">
        <f t="shared" si="13"/>
        <v>10000</v>
      </c>
      <c r="P29" s="27" t="s">
        <v>37</v>
      </c>
      <c r="Q29" s="27" t="s">
        <v>24</v>
      </c>
      <c r="R29" s="27" t="s">
        <v>2</v>
      </c>
      <c r="S29" s="27">
        <v>114</v>
      </c>
      <c r="T29" s="27">
        <v>113</v>
      </c>
      <c r="U29" s="27">
        <v>114</v>
      </c>
      <c r="V29" s="27">
        <v>123.57</v>
      </c>
      <c r="W29" s="27">
        <v>153.79</v>
      </c>
      <c r="X29" s="27">
        <v>154.44</v>
      </c>
      <c r="Y29" s="27">
        <v>158.07</v>
      </c>
      <c r="Z29" s="27">
        <v>160.29</v>
      </c>
    </row>
    <row r="30" spans="1:26" ht="70.5" customHeight="1">
      <c r="A30" s="22"/>
      <c r="B30" s="15"/>
      <c r="C30" s="22"/>
      <c r="D30" s="22"/>
      <c r="E30" s="25"/>
      <c r="F30" s="8" t="s">
        <v>3</v>
      </c>
      <c r="G30" s="3">
        <f t="shared" ref="G30:G40" si="14">H30+I30+J30+K30+L30+M30+N30+O30</f>
        <v>55000</v>
      </c>
      <c r="H30" s="4">
        <f>H33</f>
        <v>0</v>
      </c>
      <c r="I30" s="4">
        <v>25000</v>
      </c>
      <c r="J30" s="4">
        <v>0</v>
      </c>
      <c r="K30" s="4">
        <v>0</v>
      </c>
      <c r="L30" s="4">
        <v>0</v>
      </c>
      <c r="M30" s="4">
        <v>10000</v>
      </c>
      <c r="N30" s="4">
        <v>10000</v>
      </c>
      <c r="O30" s="54">
        <v>10000</v>
      </c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spans="1:26" ht="72.75" customHeight="1">
      <c r="A31" s="23"/>
      <c r="B31" s="16"/>
      <c r="C31" s="23"/>
      <c r="D31" s="23"/>
      <c r="E31" s="26"/>
      <c r="F31" s="7" t="s">
        <v>4</v>
      </c>
      <c r="G31" s="3">
        <f t="shared" si="14"/>
        <v>0</v>
      </c>
      <c r="H31" s="4">
        <f>H34</f>
        <v>0</v>
      </c>
      <c r="I31" s="4">
        <f t="shared" ref="I31:O31" si="15">I34</f>
        <v>0</v>
      </c>
      <c r="J31" s="4">
        <f t="shared" si="15"/>
        <v>0</v>
      </c>
      <c r="K31" s="4">
        <f t="shared" si="15"/>
        <v>0</v>
      </c>
      <c r="L31" s="4">
        <f t="shared" si="15"/>
        <v>0</v>
      </c>
      <c r="M31" s="4">
        <f t="shared" si="15"/>
        <v>0</v>
      </c>
      <c r="N31" s="4">
        <f t="shared" si="15"/>
        <v>0</v>
      </c>
      <c r="O31" s="54">
        <f t="shared" si="15"/>
        <v>0</v>
      </c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72" customHeight="1">
      <c r="A32" s="9">
        <v>114</v>
      </c>
      <c r="B32" s="14" t="s">
        <v>25</v>
      </c>
      <c r="C32" s="9">
        <v>2020</v>
      </c>
      <c r="D32" s="9">
        <v>2027</v>
      </c>
      <c r="E32" s="24" t="s">
        <v>23</v>
      </c>
      <c r="F32" s="8" t="s">
        <v>1</v>
      </c>
      <c r="G32" s="3">
        <f t="shared" si="14"/>
        <v>960000</v>
      </c>
      <c r="H32" s="4">
        <f>H33+H34</f>
        <v>0</v>
      </c>
      <c r="I32" s="4">
        <f t="shared" ref="I32:O32" si="16">I33+I34</f>
        <v>240000</v>
      </c>
      <c r="J32" s="4">
        <f t="shared" si="16"/>
        <v>0</v>
      </c>
      <c r="K32" s="4">
        <f t="shared" si="16"/>
        <v>0</v>
      </c>
      <c r="L32" s="4">
        <f t="shared" si="16"/>
        <v>0</v>
      </c>
      <c r="M32" s="4">
        <f t="shared" si="16"/>
        <v>240000</v>
      </c>
      <c r="N32" s="4">
        <f t="shared" si="16"/>
        <v>240000</v>
      </c>
      <c r="O32" s="54">
        <f t="shared" si="16"/>
        <v>240000</v>
      </c>
      <c r="P32" s="27" t="s">
        <v>26</v>
      </c>
      <c r="Q32" s="27" t="s">
        <v>27</v>
      </c>
      <c r="R32" s="27" t="s">
        <v>2</v>
      </c>
      <c r="S32" s="27">
        <v>100</v>
      </c>
      <c r="T32" s="27">
        <v>100</v>
      </c>
      <c r="U32" s="27">
        <v>100</v>
      </c>
      <c r="V32" s="27">
        <v>100</v>
      </c>
      <c r="W32" s="27">
        <v>100</v>
      </c>
      <c r="X32" s="27">
        <v>100</v>
      </c>
      <c r="Y32" s="27">
        <v>100</v>
      </c>
      <c r="Z32" s="27">
        <v>100</v>
      </c>
    </row>
    <row r="33" spans="1:26" ht="85.5" customHeight="1">
      <c r="A33" s="22"/>
      <c r="B33" s="15"/>
      <c r="C33" s="22"/>
      <c r="D33" s="22"/>
      <c r="E33" s="25"/>
      <c r="F33" s="8" t="s">
        <v>3</v>
      </c>
      <c r="G33" s="3">
        <f t="shared" si="14"/>
        <v>960000</v>
      </c>
      <c r="H33" s="4">
        <v>0</v>
      </c>
      <c r="I33" s="4">
        <v>240000</v>
      </c>
      <c r="J33" s="4">
        <v>0</v>
      </c>
      <c r="K33" s="4">
        <v>0</v>
      </c>
      <c r="L33" s="4">
        <v>0</v>
      </c>
      <c r="M33" s="4">
        <v>240000</v>
      </c>
      <c r="N33" s="4">
        <v>240000</v>
      </c>
      <c r="O33" s="54">
        <v>240000</v>
      </c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26" ht="55.5" customHeight="1">
      <c r="A34" s="23"/>
      <c r="B34" s="16"/>
      <c r="C34" s="23"/>
      <c r="D34" s="23"/>
      <c r="E34" s="26"/>
      <c r="F34" s="7" t="s">
        <v>4</v>
      </c>
      <c r="G34" s="3">
        <f t="shared" si="14"/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51">
        <v>0</v>
      </c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74.25" customHeight="1">
      <c r="A35" s="9">
        <v>115</v>
      </c>
      <c r="B35" s="14" t="s">
        <v>28</v>
      </c>
      <c r="C35" s="9">
        <v>2020</v>
      </c>
      <c r="D35" s="9">
        <v>2027</v>
      </c>
      <c r="E35" s="24" t="s">
        <v>23</v>
      </c>
      <c r="F35" s="8" t="s">
        <v>1</v>
      </c>
      <c r="G35" s="3">
        <f t="shared" si="14"/>
        <v>0</v>
      </c>
      <c r="H35" s="4">
        <f>H36+H37</f>
        <v>0</v>
      </c>
      <c r="I35" s="4">
        <f t="shared" ref="I35:O35" si="17">I36+I37</f>
        <v>0</v>
      </c>
      <c r="J35" s="4">
        <f t="shared" si="17"/>
        <v>0</v>
      </c>
      <c r="K35" s="4">
        <f t="shared" si="17"/>
        <v>0</v>
      </c>
      <c r="L35" s="4">
        <f t="shared" si="17"/>
        <v>0</v>
      </c>
      <c r="M35" s="4">
        <f t="shared" si="17"/>
        <v>0</v>
      </c>
      <c r="N35" s="4">
        <f t="shared" si="17"/>
        <v>0</v>
      </c>
      <c r="O35" s="54">
        <f t="shared" si="17"/>
        <v>0</v>
      </c>
      <c r="P35" s="27" t="s">
        <v>29</v>
      </c>
      <c r="Q35" s="27" t="s">
        <v>19</v>
      </c>
      <c r="R35" s="27">
        <f>S35+T35+U35+V35+W35+X35+Z35+Z35</f>
        <v>80</v>
      </c>
      <c r="S35" s="27">
        <v>10</v>
      </c>
      <c r="T35" s="27">
        <v>10</v>
      </c>
      <c r="U35" s="27">
        <v>10</v>
      </c>
      <c r="V35" s="27">
        <v>10</v>
      </c>
      <c r="W35" s="27">
        <v>10</v>
      </c>
      <c r="X35" s="27">
        <v>10</v>
      </c>
      <c r="Y35" s="27">
        <v>10</v>
      </c>
      <c r="Z35" s="27">
        <v>10</v>
      </c>
    </row>
    <row r="36" spans="1:26" ht="56.25">
      <c r="A36" s="22"/>
      <c r="B36" s="15"/>
      <c r="C36" s="22"/>
      <c r="D36" s="22"/>
      <c r="E36" s="25"/>
      <c r="F36" s="8" t="s">
        <v>3</v>
      </c>
      <c r="G36" s="3">
        <f t="shared" si="14"/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54">
        <v>0</v>
      </c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spans="1:26" ht="79.5" customHeight="1">
      <c r="A37" s="23"/>
      <c r="B37" s="16"/>
      <c r="C37" s="23"/>
      <c r="D37" s="23"/>
      <c r="E37" s="26"/>
      <c r="F37" s="7" t="s">
        <v>4</v>
      </c>
      <c r="G37" s="3">
        <f t="shared" si="14"/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51">
        <v>0</v>
      </c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22.5">
      <c r="A38" s="27">
        <v>116</v>
      </c>
      <c r="B38" s="30" t="s">
        <v>30</v>
      </c>
      <c r="C38" s="31"/>
      <c r="D38" s="32"/>
      <c r="E38" s="27" t="s">
        <v>2</v>
      </c>
      <c r="F38" s="8" t="s">
        <v>1</v>
      </c>
      <c r="G38" s="3">
        <f t="shared" si="14"/>
        <v>1015000</v>
      </c>
      <c r="H38" s="3">
        <f t="shared" ref="H38:O38" si="18">H39+H40</f>
        <v>0</v>
      </c>
      <c r="I38" s="3">
        <f t="shared" si="18"/>
        <v>265000</v>
      </c>
      <c r="J38" s="3">
        <f t="shared" si="18"/>
        <v>0</v>
      </c>
      <c r="K38" s="3">
        <f t="shared" si="18"/>
        <v>0</v>
      </c>
      <c r="L38" s="3">
        <f t="shared" si="18"/>
        <v>0</v>
      </c>
      <c r="M38" s="3">
        <f t="shared" si="18"/>
        <v>250000</v>
      </c>
      <c r="N38" s="3">
        <f t="shared" si="18"/>
        <v>250000</v>
      </c>
      <c r="O38" s="3">
        <f t="shared" si="18"/>
        <v>250000</v>
      </c>
      <c r="P38" s="9" t="s">
        <v>2</v>
      </c>
      <c r="Q38" s="9" t="s">
        <v>2</v>
      </c>
      <c r="R38" s="9" t="s">
        <v>2</v>
      </c>
      <c r="S38" s="9" t="s">
        <v>2</v>
      </c>
      <c r="T38" s="9" t="s">
        <v>2</v>
      </c>
      <c r="U38" s="9" t="s">
        <v>2</v>
      </c>
      <c r="V38" s="9" t="s">
        <v>2</v>
      </c>
      <c r="W38" s="9" t="s">
        <v>2</v>
      </c>
      <c r="X38" s="9" t="s">
        <v>2</v>
      </c>
      <c r="Y38" s="9" t="s">
        <v>2</v>
      </c>
      <c r="Z38" s="9" t="s">
        <v>2</v>
      </c>
    </row>
    <row r="39" spans="1:26" ht="56.25">
      <c r="A39" s="28"/>
      <c r="B39" s="33"/>
      <c r="C39" s="34"/>
      <c r="D39" s="35"/>
      <c r="E39" s="28"/>
      <c r="F39" s="8" t="s">
        <v>3</v>
      </c>
      <c r="G39" s="3">
        <f t="shared" si="14"/>
        <v>1015000</v>
      </c>
      <c r="H39" s="5">
        <f>H30+H33+H36</f>
        <v>0</v>
      </c>
      <c r="I39" s="5">
        <f t="shared" ref="I39:O40" si="19">I30+I33+I36</f>
        <v>265000</v>
      </c>
      <c r="J39" s="5">
        <f t="shared" si="19"/>
        <v>0</v>
      </c>
      <c r="K39" s="5">
        <f t="shared" si="19"/>
        <v>0</v>
      </c>
      <c r="L39" s="5">
        <f t="shared" si="19"/>
        <v>0</v>
      </c>
      <c r="M39" s="5">
        <f t="shared" si="19"/>
        <v>250000</v>
      </c>
      <c r="N39" s="5">
        <f t="shared" si="19"/>
        <v>250000</v>
      </c>
      <c r="O39" s="5">
        <f t="shared" si="19"/>
        <v>250000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33.75">
      <c r="A40" s="29"/>
      <c r="B40" s="36"/>
      <c r="C40" s="37"/>
      <c r="D40" s="38"/>
      <c r="E40" s="29"/>
      <c r="F40" s="7" t="s">
        <v>4</v>
      </c>
      <c r="G40" s="3">
        <f t="shared" si="14"/>
        <v>0</v>
      </c>
      <c r="H40" s="5">
        <f>H31+H34+H37</f>
        <v>0</v>
      </c>
      <c r="I40" s="5">
        <f t="shared" si="19"/>
        <v>0</v>
      </c>
      <c r="J40" s="5">
        <f t="shared" si="19"/>
        <v>0</v>
      </c>
      <c r="K40" s="5">
        <f t="shared" si="19"/>
        <v>0</v>
      </c>
      <c r="L40" s="5">
        <f t="shared" si="19"/>
        <v>0</v>
      </c>
      <c r="M40" s="5">
        <f t="shared" si="19"/>
        <v>0</v>
      </c>
      <c r="N40" s="5">
        <f t="shared" si="19"/>
        <v>0</v>
      </c>
      <c r="O40" s="5">
        <f t="shared" si="19"/>
        <v>0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22.5">
      <c r="A41" s="17">
        <v>117</v>
      </c>
      <c r="B41" s="20" t="s">
        <v>36</v>
      </c>
      <c r="C41" s="20"/>
      <c r="D41" s="20"/>
      <c r="E41" s="20"/>
      <c r="F41" s="8" t="s">
        <v>1</v>
      </c>
      <c r="G41" s="3">
        <v>2138792532.4199998</v>
      </c>
      <c r="H41" s="3">
        <v>268724136.05000001</v>
      </c>
      <c r="I41" s="3">
        <v>249958108.37</v>
      </c>
      <c r="J41" s="3">
        <v>420919041.88999993</v>
      </c>
      <c r="K41" s="3">
        <v>263310015.94</v>
      </c>
      <c r="L41" s="3">
        <v>383555417.98000002</v>
      </c>
      <c r="M41" s="3">
        <v>234997674.82999998</v>
      </c>
      <c r="N41" s="3">
        <v>184127827.90999997</v>
      </c>
      <c r="O41" s="3">
        <v>133200309.44999999</v>
      </c>
      <c r="P41" s="12" t="s">
        <v>2</v>
      </c>
      <c r="Q41" s="12" t="s">
        <v>2</v>
      </c>
      <c r="R41" s="12" t="s">
        <v>2</v>
      </c>
      <c r="S41" s="12" t="s">
        <v>2</v>
      </c>
      <c r="T41" s="12" t="s">
        <v>2</v>
      </c>
      <c r="U41" s="12" t="s">
        <v>2</v>
      </c>
      <c r="V41" s="12" t="s">
        <v>2</v>
      </c>
      <c r="W41" s="12" t="s">
        <v>2</v>
      </c>
      <c r="X41" s="12" t="s">
        <v>2</v>
      </c>
      <c r="Y41" s="12" t="s">
        <v>2</v>
      </c>
      <c r="Z41" s="12" t="s">
        <v>2</v>
      </c>
    </row>
    <row r="42" spans="1:26" ht="56.25">
      <c r="A42" s="17"/>
      <c r="B42" s="20"/>
      <c r="C42" s="20"/>
      <c r="D42" s="20"/>
      <c r="E42" s="20"/>
      <c r="F42" s="8" t="s">
        <v>3</v>
      </c>
      <c r="G42" s="3">
        <v>925872379.9799999</v>
      </c>
      <c r="H42" s="3">
        <v>93114809.620000005</v>
      </c>
      <c r="I42" s="3">
        <v>93481504.520000011</v>
      </c>
      <c r="J42" s="3">
        <v>105777245.97999997</v>
      </c>
      <c r="K42" s="3">
        <v>122206505.39</v>
      </c>
      <c r="L42" s="3">
        <v>163732396.90000001</v>
      </c>
      <c r="M42" s="3">
        <v>136715458.69</v>
      </c>
      <c r="N42" s="3">
        <v>116822898.76999998</v>
      </c>
      <c r="O42" s="3">
        <v>94021560.109999985</v>
      </c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</row>
    <row r="43" spans="1:26" ht="33.75">
      <c r="A43" s="17"/>
      <c r="B43" s="20"/>
      <c r="C43" s="20"/>
      <c r="D43" s="20"/>
      <c r="E43" s="20"/>
      <c r="F43" s="7" t="s">
        <v>4</v>
      </c>
      <c r="G43" s="3">
        <v>1212920152.4400001</v>
      </c>
      <c r="H43" s="3">
        <v>175609326.43000001</v>
      </c>
      <c r="I43" s="3">
        <v>156476603.84999999</v>
      </c>
      <c r="J43" s="3">
        <v>315141795.90999997</v>
      </c>
      <c r="K43" s="3">
        <v>141103510.55000001</v>
      </c>
      <c r="L43" s="3">
        <v>219823021.08000001</v>
      </c>
      <c r="M43" s="3">
        <v>98282216.139999986</v>
      </c>
      <c r="N43" s="3">
        <v>67304929.140000001</v>
      </c>
      <c r="O43" s="3">
        <v>39178749.340000004</v>
      </c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</row>
  </sheetData>
  <mergeCells count="185">
    <mergeCell ref="X38:X40"/>
    <mergeCell ref="Y38:Y40"/>
    <mergeCell ref="Z38:Z40"/>
    <mergeCell ref="A41:A43"/>
    <mergeCell ref="B41:E43"/>
    <mergeCell ref="P41:P43"/>
    <mergeCell ref="Q41:Q43"/>
    <mergeCell ref="R41:R43"/>
    <mergeCell ref="S41:S43"/>
    <mergeCell ref="T41:T43"/>
    <mergeCell ref="U41:U43"/>
    <mergeCell ref="V41:V43"/>
    <mergeCell ref="W41:W43"/>
    <mergeCell ref="X41:X43"/>
    <mergeCell ref="Y41:Y43"/>
    <mergeCell ref="Z41:Z43"/>
    <mergeCell ref="T32:T34"/>
    <mergeCell ref="U32:U34"/>
    <mergeCell ref="V32:V34"/>
    <mergeCell ref="W32:W34"/>
    <mergeCell ref="X32:X34"/>
    <mergeCell ref="Y32:Y34"/>
    <mergeCell ref="Z32:Z34"/>
    <mergeCell ref="A35:A37"/>
    <mergeCell ref="B35:B37"/>
    <mergeCell ref="C35:C37"/>
    <mergeCell ref="D35:D37"/>
    <mergeCell ref="E35:E37"/>
    <mergeCell ref="P35:P37"/>
    <mergeCell ref="Q35:Q37"/>
    <mergeCell ref="R35:R37"/>
    <mergeCell ref="S35:S37"/>
    <mergeCell ref="T35:T37"/>
    <mergeCell ref="U35:U37"/>
    <mergeCell ref="V35:V37"/>
    <mergeCell ref="W35:W37"/>
    <mergeCell ref="X35:X37"/>
    <mergeCell ref="Y35:Y37"/>
    <mergeCell ref="Z35:Z37"/>
    <mergeCell ref="Y22:Y24"/>
    <mergeCell ref="Z22:Z24"/>
    <mergeCell ref="Y25:Y27"/>
    <mergeCell ref="Z25:Z27"/>
    <mergeCell ref="A29:A31"/>
    <mergeCell ref="B29:B31"/>
    <mergeCell ref="C29:C31"/>
    <mergeCell ref="D29:D31"/>
    <mergeCell ref="E29:E31"/>
    <mergeCell ref="P29:P31"/>
    <mergeCell ref="Q29:Q31"/>
    <mergeCell ref="R29:R31"/>
    <mergeCell ref="S29:S31"/>
    <mergeCell ref="T29:T31"/>
    <mergeCell ref="U29:U31"/>
    <mergeCell ref="V29:V31"/>
    <mergeCell ref="W29:W31"/>
    <mergeCell ref="X29:X31"/>
    <mergeCell ref="Y29:Y31"/>
    <mergeCell ref="Z29:Z31"/>
    <mergeCell ref="Y7:Y9"/>
    <mergeCell ref="Z7:Z9"/>
    <mergeCell ref="Y10:Y12"/>
    <mergeCell ref="Z10:Z12"/>
    <mergeCell ref="Y13:Y15"/>
    <mergeCell ref="Z13:Z15"/>
    <mergeCell ref="Y16:Y18"/>
    <mergeCell ref="Z16:Z18"/>
    <mergeCell ref="Y19:Y21"/>
    <mergeCell ref="Z19:Z21"/>
    <mergeCell ref="B25:D27"/>
    <mergeCell ref="B32:B34"/>
    <mergeCell ref="C32:C34"/>
    <mergeCell ref="D32:D34"/>
    <mergeCell ref="E32:E34"/>
    <mergeCell ref="P32:P34"/>
    <mergeCell ref="Q32:Q34"/>
    <mergeCell ref="A32:A34"/>
    <mergeCell ref="R32:R34"/>
    <mergeCell ref="S32:S34"/>
    <mergeCell ref="X22:X24"/>
    <mergeCell ref="A25:A27"/>
    <mergeCell ref="Q25:Q27"/>
    <mergeCell ref="P25:P27"/>
    <mergeCell ref="P22:P24"/>
    <mergeCell ref="Q22:Q24"/>
    <mergeCell ref="R22:R24"/>
    <mergeCell ref="S22:S24"/>
    <mergeCell ref="T22:T24"/>
    <mergeCell ref="U22:U24"/>
    <mergeCell ref="V22:V24"/>
    <mergeCell ref="W22:W24"/>
    <mergeCell ref="A19:A21"/>
    <mergeCell ref="B19:B21"/>
    <mergeCell ref="C19:C21"/>
    <mergeCell ref="D19:D21"/>
    <mergeCell ref="E19:E21"/>
    <mergeCell ref="R19:R21"/>
    <mergeCell ref="S19:S21"/>
    <mergeCell ref="R16:R18"/>
    <mergeCell ref="S16:S18"/>
    <mergeCell ref="T16:T18"/>
    <mergeCell ref="U16:U18"/>
    <mergeCell ref="V16:V18"/>
    <mergeCell ref="W16:W18"/>
    <mergeCell ref="X16:X18"/>
    <mergeCell ref="W19:W21"/>
    <mergeCell ref="X19:X21"/>
    <mergeCell ref="W10:W12"/>
    <mergeCell ref="X10:X12"/>
    <mergeCell ref="A13:A15"/>
    <mergeCell ref="B13:B15"/>
    <mergeCell ref="C13:C15"/>
    <mergeCell ref="D13:D15"/>
    <mergeCell ref="E13:E15"/>
    <mergeCell ref="P13:P15"/>
    <mergeCell ref="Q13:Q15"/>
    <mergeCell ref="R13:R15"/>
    <mergeCell ref="S13:S15"/>
    <mergeCell ref="T13:T15"/>
    <mergeCell ref="U13:U15"/>
    <mergeCell ref="V13:V15"/>
    <mergeCell ref="W13:W15"/>
    <mergeCell ref="S10:S12"/>
    <mergeCell ref="X13:X15"/>
    <mergeCell ref="A38:A40"/>
    <mergeCell ref="B38:D40"/>
    <mergeCell ref="E38:E40"/>
    <mergeCell ref="P38:P40"/>
    <mergeCell ref="Q38:Q40"/>
    <mergeCell ref="R38:R40"/>
    <mergeCell ref="S38:S40"/>
    <mergeCell ref="T38:T40"/>
    <mergeCell ref="U38:U40"/>
    <mergeCell ref="V38:V40"/>
    <mergeCell ref="W38:W40"/>
    <mergeCell ref="R7:R9"/>
    <mergeCell ref="W7:W9"/>
    <mergeCell ref="X7:X9"/>
    <mergeCell ref="X25:X27"/>
    <mergeCell ref="V7:V9"/>
    <mergeCell ref="W25:W27"/>
    <mergeCell ref="V25:V27"/>
    <mergeCell ref="U7:U9"/>
    <mergeCell ref="T7:T9"/>
    <mergeCell ref="U25:U27"/>
    <mergeCell ref="T10:T12"/>
    <mergeCell ref="U10:U12"/>
    <mergeCell ref="V10:V12"/>
    <mergeCell ref="T19:T21"/>
    <mergeCell ref="U19:U21"/>
    <mergeCell ref="V19:V21"/>
    <mergeCell ref="S7:S9"/>
    <mergeCell ref="S25:S27"/>
    <mergeCell ref="T25:T27"/>
    <mergeCell ref="R25:R27"/>
    <mergeCell ref="R10:R12"/>
    <mergeCell ref="E7:E9"/>
    <mergeCell ref="D7:D9"/>
    <mergeCell ref="E25:E27"/>
    <mergeCell ref="B7:B9"/>
    <mergeCell ref="A10:A12"/>
    <mergeCell ref="B10:B12"/>
    <mergeCell ref="C10:C12"/>
    <mergeCell ref="D10:D12"/>
    <mergeCell ref="E10:E12"/>
    <mergeCell ref="A16:A18"/>
    <mergeCell ref="B16:B18"/>
    <mergeCell ref="C16:C18"/>
    <mergeCell ref="D16:D18"/>
    <mergeCell ref="E16:E18"/>
    <mergeCell ref="A22:A24"/>
    <mergeCell ref="B22:B24"/>
    <mergeCell ref="C22:C24"/>
    <mergeCell ref="D22:D24"/>
    <mergeCell ref="E22:E24"/>
    <mergeCell ref="P7:P9"/>
    <mergeCell ref="C7:C9"/>
    <mergeCell ref="Q7:Q9"/>
    <mergeCell ref="P10:P12"/>
    <mergeCell ref="Q10:Q12"/>
    <mergeCell ref="P19:P21"/>
    <mergeCell ref="Q19:Q21"/>
    <mergeCell ref="A7:A9"/>
    <mergeCell ref="P16:P18"/>
    <mergeCell ref="Q16:Q18"/>
  </mergeCells>
  <pageMargins left="0.70866141732283472" right="0.51181102362204722" top="0.55118110236220474" bottom="0.55118110236220474" header="0.31496062992125984" footer="0.31496062992125984"/>
  <pageSetup paperSize="9" scale="5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Ибрагимова ИА</cp:lastModifiedBy>
  <cp:lastPrinted>2020-09-01T11:13:36Z</cp:lastPrinted>
  <dcterms:created xsi:type="dcterms:W3CDTF">2020-08-20T10:16:57Z</dcterms:created>
  <dcterms:modified xsi:type="dcterms:W3CDTF">2025-05-14T08:36:01Z</dcterms:modified>
</cp:coreProperties>
</file>