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0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25" i="1"/>
  <c r="O27" l="1"/>
  <c r="N27"/>
  <c r="M27"/>
  <c r="L27"/>
  <c r="K27"/>
  <c r="J27"/>
  <c r="I27"/>
  <c r="H27"/>
  <c r="G27" s="1"/>
  <c r="O26"/>
  <c r="N26"/>
  <c r="M26"/>
  <c r="L26"/>
  <c r="K26"/>
  <c r="J26"/>
  <c r="I26"/>
  <c r="I25" s="1"/>
  <c r="H26"/>
  <c r="G26" s="1"/>
  <c r="O25"/>
  <c r="N25"/>
  <c r="M25"/>
  <c r="K25"/>
  <c r="J25"/>
  <c r="G24"/>
  <c r="G23"/>
  <c r="O22"/>
  <c r="N22"/>
  <c r="M22"/>
  <c r="G22" s="1"/>
  <c r="L22"/>
  <c r="K22"/>
  <c r="J22"/>
  <c r="I22"/>
  <c r="H22"/>
  <c r="G21"/>
  <c r="G20"/>
  <c r="O19"/>
  <c r="N19"/>
  <c r="M19"/>
  <c r="L19"/>
  <c r="K19"/>
  <c r="J19"/>
  <c r="I19"/>
  <c r="H19"/>
  <c r="G19" s="1"/>
  <c r="G18"/>
  <c r="G17"/>
  <c r="O16"/>
  <c r="N16"/>
  <c r="M16"/>
  <c r="L16"/>
  <c r="K16"/>
  <c r="J16"/>
  <c r="I16"/>
  <c r="H16"/>
  <c r="G16" s="1"/>
  <c r="G15"/>
  <c r="G14"/>
  <c r="O13"/>
  <c r="N13"/>
  <c r="G13" s="1"/>
  <c r="M13"/>
  <c r="L13"/>
  <c r="K13"/>
  <c r="J13"/>
  <c r="I13"/>
  <c r="H13"/>
  <c r="G12"/>
  <c r="G11"/>
  <c r="O10"/>
  <c r="N10"/>
  <c r="M10"/>
  <c r="L10"/>
  <c r="K10"/>
  <c r="J10"/>
  <c r="I10"/>
  <c r="H10"/>
  <c r="G10" s="1"/>
  <c r="G9"/>
  <c r="G8"/>
  <c r="R7"/>
  <c r="O7"/>
  <c r="N7"/>
  <c r="M7"/>
  <c r="G7" s="1"/>
  <c r="L7"/>
  <c r="K7"/>
  <c r="J7"/>
  <c r="I7"/>
  <c r="H7"/>
  <c r="H25" l="1"/>
  <c r="G25" s="1"/>
</calcChain>
</file>

<file path=xl/sharedStrings.xml><?xml version="1.0" encoding="utf-8"?>
<sst xmlns="http://schemas.openxmlformats.org/spreadsheetml/2006/main" count="144" uniqueCount="28">
  <si>
    <t>Администрация</t>
  </si>
  <si>
    <t>Всего, из них расходы за счет:</t>
  </si>
  <si>
    <t>Доля сельских населенных пунктов, охваченных регулярным транспортным сообщением пассажирским автомобильным транспортом в течение всего срока реализации подпрограммы</t>
  </si>
  <si>
    <t>процент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</si>
  <si>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</si>
  <si>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</si>
  <si>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Мероприятие 5: Изготовление маршрутных карт регулярных перевозок</t>
  </si>
  <si>
    <t>Количество изготовленных маршрутных карт</t>
  </si>
  <si>
    <t>штук</t>
  </si>
  <si>
    <t>Итого по подпрограмме 6:</t>
  </si>
  <si>
    <t>х</t>
  </si>
  <si>
    <t>Приложение № 2</t>
  </si>
  <si>
    <t>к постановлению Администрации</t>
  </si>
  <si>
    <t>Большереченского муниципального района</t>
  </si>
  <si>
    <t>от ______________ № ___</t>
  </si>
  <si>
    <t>"</t>
  </si>
  <si>
    <t xml:space="preserve">Мероприятие 1: Капитальный ремонт автомобильных дорог, находящихся в собственности муниципального района в сельских поселениях </t>
  </si>
  <si>
    <t>Протяженность, отремонтированных  дорог в Больереченском муниципальном районе</t>
  </si>
  <si>
    <t>км</t>
  </si>
  <si>
    <t>Мероприятие 2: Ремонт автомобильных дорог общего пользования местного значения</t>
  </si>
  <si>
    <t>Мероприятие 3: Содержание автомобильных дорог, находящихся в муниципальной собственности</t>
  </si>
  <si>
    <t xml:space="preserve">Комитет по управлению имуществом Администрации </t>
  </si>
  <si>
    <t>92.1</t>
  </si>
  <si>
    <t>Мероприятие 6: Выполнение работ, связанных с определением исполнителей услугпо перемещению транспортных средств на специализированную стоянку, их хранению и возврату на территории Большереченского муниципального района Омской области</t>
  </si>
  <si>
    <t>Уровень освоения лимитов бюджетных обязательств</t>
  </si>
  <si>
    <t>Мероприятия 4: Выполнение работ, связанных с осуществлением регулярных перевозок пассажиров и багажа автомобильным транспортом на муниципальных маршрутах по регулируемым тарифам в рамках муниципального контракта, заключенного в соответствии с законодательством Российской Федерации о контрактной системе в сфере закупок товаров, работ, услуг для обеспечения государственных и муниципальных нужд  на территории Большереченского муниципального района Омской области</t>
  </si>
  <si>
    <t xml:space="preserve">Подпрограмма № 6  "Модернизация и развитие автомобильных дорог Большереченского муниципального района Омской области" </t>
  </si>
  <si>
    <t>ВСЕГО по муниципальной программе "Развитие экономического потенциала Большереченского муниципального района Омской области"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</si>
</sst>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vertical="center"/>
    </xf>
    <xf numFmtId="4" fontId="1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0"/>
  <sheetViews>
    <sheetView tabSelected="1" topLeftCell="D1" zoomScaleNormal="100" workbookViewId="0">
      <selection activeCell="Z6" sqref="Z6"/>
    </sheetView>
  </sheetViews>
  <sheetFormatPr defaultRowHeight="15"/>
  <cols>
    <col min="1" max="1" width="7.85546875" customWidth="1"/>
    <col min="2" max="2" width="32.42578125" customWidth="1"/>
    <col min="3" max="4" width="10.7109375" bestFit="1" customWidth="1"/>
    <col min="5" max="5" width="14.5703125" customWidth="1"/>
    <col min="6" max="6" width="21.85546875" customWidth="1"/>
    <col min="7" max="8" width="13.140625" customWidth="1"/>
    <col min="9" max="9" width="12.28515625" customWidth="1"/>
    <col min="10" max="15" width="12.7109375" customWidth="1"/>
    <col min="16" max="16" width="12.85546875" customWidth="1"/>
    <col min="28" max="28" width="13" bestFit="1" customWidth="1"/>
  </cols>
  <sheetData>
    <row r="1" spans="1:26" ht="18.75">
      <c r="Z1" s="1" t="s">
        <v>11</v>
      </c>
    </row>
    <row r="2" spans="1:26" ht="18.75">
      <c r="Z2" s="1" t="s">
        <v>12</v>
      </c>
    </row>
    <row r="3" spans="1:26" ht="18.75">
      <c r="Z3" s="1" t="s">
        <v>13</v>
      </c>
    </row>
    <row r="4" spans="1:26" ht="18.75">
      <c r="Z4" s="1" t="s">
        <v>14</v>
      </c>
    </row>
    <row r="5" spans="1:26">
      <c r="A5" t="s">
        <v>15</v>
      </c>
    </row>
    <row r="6" spans="1:26" ht="22.5" customHeight="1">
      <c r="A6" s="2">
        <v>87</v>
      </c>
      <c r="B6" s="3" t="s">
        <v>26</v>
      </c>
      <c r="C6" s="2">
        <v>2020</v>
      </c>
      <c r="D6" s="2">
        <v>2027</v>
      </c>
      <c r="E6" s="4" t="s">
        <v>0</v>
      </c>
      <c r="F6" s="4" t="s">
        <v>10</v>
      </c>
      <c r="G6" s="4" t="s">
        <v>10</v>
      </c>
      <c r="H6" s="4" t="s">
        <v>10</v>
      </c>
      <c r="I6" s="4" t="s">
        <v>10</v>
      </c>
      <c r="J6" s="4" t="s">
        <v>10</v>
      </c>
      <c r="K6" s="4" t="s">
        <v>10</v>
      </c>
      <c r="L6" s="4" t="s">
        <v>10</v>
      </c>
      <c r="M6" s="4" t="s">
        <v>10</v>
      </c>
      <c r="N6" s="4" t="s">
        <v>10</v>
      </c>
      <c r="O6" s="5" t="s">
        <v>10</v>
      </c>
      <c r="P6" s="4" t="s">
        <v>10</v>
      </c>
      <c r="Q6" s="4" t="s">
        <v>10</v>
      </c>
      <c r="R6" s="4" t="s">
        <v>10</v>
      </c>
      <c r="S6" s="4" t="s">
        <v>10</v>
      </c>
      <c r="T6" s="4" t="s">
        <v>10</v>
      </c>
      <c r="U6" s="4" t="s">
        <v>10</v>
      </c>
      <c r="V6" s="4" t="s">
        <v>10</v>
      </c>
      <c r="W6" s="4" t="s">
        <v>10</v>
      </c>
      <c r="X6" s="4" t="s">
        <v>10</v>
      </c>
      <c r="Y6" s="4" t="s">
        <v>10</v>
      </c>
      <c r="Z6" s="4" t="s">
        <v>10</v>
      </c>
    </row>
    <row r="7" spans="1:26" ht="22.5" customHeight="1">
      <c r="A7" s="34">
        <v>88</v>
      </c>
      <c r="B7" s="40" t="s">
        <v>16</v>
      </c>
      <c r="C7" s="34">
        <v>2020</v>
      </c>
      <c r="D7" s="34">
        <v>2027</v>
      </c>
      <c r="E7" s="25" t="s">
        <v>0</v>
      </c>
      <c r="F7" s="7" t="s">
        <v>1</v>
      </c>
      <c r="G7" s="8">
        <f>SUM(H7:O7)</f>
        <v>68466849.960000008</v>
      </c>
      <c r="H7" s="8">
        <f>H8+H9</f>
        <v>21886579.960000001</v>
      </c>
      <c r="I7" s="8">
        <f t="shared" ref="I7:O7" si="0">I8+I9</f>
        <v>0</v>
      </c>
      <c r="J7" s="8">
        <f t="shared" si="0"/>
        <v>0</v>
      </c>
      <c r="K7" s="8">
        <f t="shared" si="0"/>
        <v>590270</v>
      </c>
      <c r="L7" s="8">
        <f t="shared" si="0"/>
        <v>490000</v>
      </c>
      <c r="M7" s="8">
        <f t="shared" si="0"/>
        <v>28000000</v>
      </c>
      <c r="N7" s="8">
        <f t="shared" si="0"/>
        <v>17500000</v>
      </c>
      <c r="O7" s="9">
        <f t="shared" si="0"/>
        <v>0</v>
      </c>
      <c r="P7" s="43" t="s">
        <v>17</v>
      </c>
      <c r="Q7" s="25" t="s">
        <v>18</v>
      </c>
      <c r="R7" s="25">
        <f>SUM(S7:Z9)</f>
        <v>11.7</v>
      </c>
      <c r="S7" s="25">
        <v>3.2</v>
      </c>
      <c r="T7" s="25">
        <v>0</v>
      </c>
      <c r="U7" s="25">
        <v>0</v>
      </c>
      <c r="V7" s="25">
        <v>0</v>
      </c>
      <c r="W7" s="25">
        <v>0</v>
      </c>
      <c r="X7" s="25">
        <v>4</v>
      </c>
      <c r="Y7" s="25">
        <v>2.5</v>
      </c>
      <c r="Z7" s="25">
        <v>2</v>
      </c>
    </row>
    <row r="8" spans="1:26" ht="45">
      <c r="A8" s="35"/>
      <c r="B8" s="41"/>
      <c r="C8" s="35"/>
      <c r="D8" s="35"/>
      <c r="E8" s="26"/>
      <c r="F8" s="7" t="s">
        <v>4</v>
      </c>
      <c r="G8" s="8">
        <f t="shared" ref="G8:G27" si="1">SUM(H8:O8)</f>
        <v>3961849.96</v>
      </c>
      <c r="H8" s="8">
        <v>606579.96</v>
      </c>
      <c r="I8" s="8">
        <v>0</v>
      </c>
      <c r="J8" s="8">
        <v>0</v>
      </c>
      <c r="K8" s="8">
        <v>590270</v>
      </c>
      <c r="L8" s="8">
        <v>490000</v>
      </c>
      <c r="M8" s="8">
        <v>1400000</v>
      </c>
      <c r="N8" s="8">
        <v>875000</v>
      </c>
      <c r="O8" s="9">
        <v>0</v>
      </c>
      <c r="P8" s="44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22.5" customHeight="1">
      <c r="A9" s="36"/>
      <c r="B9" s="42"/>
      <c r="C9" s="36"/>
      <c r="D9" s="36"/>
      <c r="E9" s="27"/>
      <c r="F9" s="3" t="s">
        <v>5</v>
      </c>
      <c r="G9" s="8">
        <f t="shared" si="1"/>
        <v>64505000</v>
      </c>
      <c r="H9" s="8">
        <v>21280000</v>
      </c>
      <c r="I9" s="8">
        <v>0</v>
      </c>
      <c r="J9" s="8">
        <v>0</v>
      </c>
      <c r="K9" s="8">
        <v>0</v>
      </c>
      <c r="L9" s="8">
        <v>0</v>
      </c>
      <c r="M9" s="8">
        <v>26600000</v>
      </c>
      <c r="N9" s="8">
        <v>16625000</v>
      </c>
      <c r="O9" s="9">
        <v>0</v>
      </c>
      <c r="P9" s="45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ht="22.5" customHeight="1">
      <c r="A10" s="34">
        <v>89</v>
      </c>
      <c r="B10" s="40" t="s">
        <v>19</v>
      </c>
      <c r="C10" s="34">
        <v>2020</v>
      </c>
      <c r="D10" s="34">
        <v>2027</v>
      </c>
      <c r="E10" s="25" t="s">
        <v>0</v>
      </c>
      <c r="F10" s="7" t="s">
        <v>1</v>
      </c>
      <c r="G10" s="8">
        <f t="shared" si="1"/>
        <v>26542985.700000003</v>
      </c>
      <c r="H10" s="8">
        <f>SUM(H11:H12)</f>
        <v>5838889.6399999997</v>
      </c>
      <c r="I10" s="8">
        <f t="shared" ref="I10:O10" si="2">SUM(I11:I12)</f>
        <v>855096</v>
      </c>
      <c r="J10" s="8">
        <f t="shared" si="2"/>
        <v>299342</v>
      </c>
      <c r="K10" s="8">
        <f t="shared" si="2"/>
        <v>6200945.6900000004</v>
      </c>
      <c r="L10" s="8">
        <f t="shared" si="2"/>
        <v>8790674.0299999993</v>
      </c>
      <c r="M10" s="8">
        <f t="shared" si="2"/>
        <v>2279019.17</v>
      </c>
      <c r="N10" s="8">
        <f t="shared" si="2"/>
        <v>2279019.17</v>
      </c>
      <c r="O10" s="9">
        <f t="shared" si="2"/>
        <v>0</v>
      </c>
      <c r="P10" s="25" t="s">
        <v>10</v>
      </c>
      <c r="Q10" s="25" t="s">
        <v>10</v>
      </c>
      <c r="R10" s="25" t="s">
        <v>10</v>
      </c>
      <c r="S10" s="25" t="s">
        <v>10</v>
      </c>
      <c r="T10" s="25" t="s">
        <v>10</v>
      </c>
      <c r="U10" s="25" t="s">
        <v>10</v>
      </c>
      <c r="V10" s="25" t="s">
        <v>10</v>
      </c>
      <c r="W10" s="25" t="s">
        <v>10</v>
      </c>
      <c r="X10" s="25" t="s">
        <v>10</v>
      </c>
      <c r="Y10" s="25" t="s">
        <v>10</v>
      </c>
      <c r="Z10" s="25" t="s">
        <v>10</v>
      </c>
    </row>
    <row r="11" spans="1:26" ht="45">
      <c r="A11" s="35"/>
      <c r="B11" s="41"/>
      <c r="C11" s="35"/>
      <c r="D11" s="35"/>
      <c r="E11" s="26"/>
      <c r="F11" s="7" t="s">
        <v>4</v>
      </c>
      <c r="G11" s="8">
        <f t="shared" si="1"/>
        <v>26373333.700000003</v>
      </c>
      <c r="H11" s="8">
        <v>5669237.6399999997</v>
      </c>
      <c r="I11" s="8">
        <v>855096</v>
      </c>
      <c r="J11" s="8">
        <v>299342</v>
      </c>
      <c r="K11" s="8">
        <v>6200945.6900000004</v>
      </c>
      <c r="L11" s="8">
        <v>8790674.0299999993</v>
      </c>
      <c r="M11" s="8">
        <v>2279019.17</v>
      </c>
      <c r="N11" s="8">
        <v>2279019.17</v>
      </c>
      <c r="O11" s="9">
        <v>0</v>
      </c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22.5" customHeight="1">
      <c r="A12" s="36"/>
      <c r="B12" s="42"/>
      <c r="C12" s="36"/>
      <c r="D12" s="36"/>
      <c r="E12" s="27"/>
      <c r="F12" s="3" t="s">
        <v>5</v>
      </c>
      <c r="G12" s="8">
        <f t="shared" si="1"/>
        <v>169652</v>
      </c>
      <c r="H12" s="8">
        <v>169652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9">
        <v>0</v>
      </c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ht="22.5" customHeight="1">
      <c r="A13" s="34">
        <v>90</v>
      </c>
      <c r="B13" s="40" t="s">
        <v>20</v>
      </c>
      <c r="C13" s="34">
        <v>2020</v>
      </c>
      <c r="D13" s="34">
        <v>2027</v>
      </c>
      <c r="E13" s="25" t="s">
        <v>21</v>
      </c>
      <c r="F13" s="7" t="s">
        <v>1</v>
      </c>
      <c r="G13" s="8">
        <f t="shared" si="1"/>
        <v>15103111.539999999</v>
      </c>
      <c r="H13" s="8">
        <f>SUM(H14:H15)</f>
        <v>1000000</v>
      </c>
      <c r="I13" s="8">
        <f t="shared" ref="I13:O13" si="3">SUM(I14:I15)</f>
        <v>960000</v>
      </c>
      <c r="J13" s="8">
        <f t="shared" si="3"/>
        <v>1310219.56</v>
      </c>
      <c r="K13" s="8">
        <f t="shared" si="3"/>
        <v>1920000</v>
      </c>
      <c r="L13" s="8">
        <f t="shared" si="3"/>
        <v>3043154.05</v>
      </c>
      <c r="M13" s="8">
        <f t="shared" si="3"/>
        <v>5889737.9299999997</v>
      </c>
      <c r="N13" s="8">
        <f t="shared" si="3"/>
        <v>980000</v>
      </c>
      <c r="O13" s="9">
        <f t="shared" si="3"/>
        <v>0</v>
      </c>
      <c r="P13" s="25" t="s">
        <v>10</v>
      </c>
      <c r="Q13" s="25" t="s">
        <v>10</v>
      </c>
      <c r="R13" s="25" t="s">
        <v>10</v>
      </c>
      <c r="S13" s="25" t="s">
        <v>10</v>
      </c>
      <c r="T13" s="25" t="s">
        <v>10</v>
      </c>
      <c r="U13" s="25" t="s">
        <v>10</v>
      </c>
      <c r="V13" s="25" t="s">
        <v>10</v>
      </c>
      <c r="W13" s="25" t="s">
        <v>10</v>
      </c>
      <c r="X13" s="25" t="s">
        <v>10</v>
      </c>
      <c r="Y13" s="25" t="s">
        <v>10</v>
      </c>
      <c r="Z13" s="25" t="s">
        <v>10</v>
      </c>
    </row>
    <row r="14" spans="1:26" ht="45">
      <c r="A14" s="35"/>
      <c r="B14" s="41"/>
      <c r="C14" s="35"/>
      <c r="D14" s="35"/>
      <c r="E14" s="26"/>
      <c r="F14" s="7" t="s">
        <v>4</v>
      </c>
      <c r="G14" s="8">
        <f t="shared" si="1"/>
        <v>15103111.539999999</v>
      </c>
      <c r="H14" s="8">
        <v>1000000</v>
      </c>
      <c r="I14" s="8">
        <v>960000</v>
      </c>
      <c r="J14" s="8">
        <v>1310219.56</v>
      </c>
      <c r="K14" s="8">
        <v>1920000</v>
      </c>
      <c r="L14" s="8">
        <v>3043154.05</v>
      </c>
      <c r="M14" s="8">
        <v>5889737.9299999997</v>
      </c>
      <c r="N14" s="8">
        <v>980000</v>
      </c>
      <c r="O14" s="9">
        <v>0</v>
      </c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22.5" customHeight="1">
      <c r="A15" s="36"/>
      <c r="B15" s="42"/>
      <c r="C15" s="36"/>
      <c r="D15" s="36"/>
      <c r="E15" s="27"/>
      <c r="F15" s="3" t="s">
        <v>5</v>
      </c>
      <c r="G15" s="8">
        <f t="shared" si="1"/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9">
        <v>0</v>
      </c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22.5" customHeight="1">
      <c r="A16" s="28">
        <v>91</v>
      </c>
      <c r="B16" s="31" t="s">
        <v>25</v>
      </c>
      <c r="C16" s="28">
        <v>2020</v>
      </c>
      <c r="D16" s="34">
        <v>2027</v>
      </c>
      <c r="E16" s="37" t="s">
        <v>0</v>
      </c>
      <c r="F16" s="12" t="s">
        <v>1</v>
      </c>
      <c r="G16" s="13">
        <f t="shared" si="1"/>
        <v>144661525.59999999</v>
      </c>
      <c r="H16" s="13">
        <f>H17+H18</f>
        <v>11753189.810000001</v>
      </c>
      <c r="I16" s="13">
        <f t="shared" ref="I16:O16" si="4">I17+I18</f>
        <v>18362433.289999999</v>
      </c>
      <c r="J16" s="13">
        <f>J17+J18</f>
        <v>18147229.719999999</v>
      </c>
      <c r="K16" s="13">
        <f t="shared" si="4"/>
        <v>16880333.739999998</v>
      </c>
      <c r="L16" s="13">
        <f t="shared" si="4"/>
        <v>22847303.100000001</v>
      </c>
      <c r="M16" s="13">
        <f t="shared" si="4"/>
        <v>34876462.57</v>
      </c>
      <c r="N16" s="13">
        <f t="shared" si="4"/>
        <v>15794573.369999999</v>
      </c>
      <c r="O16" s="14">
        <f t="shared" si="4"/>
        <v>6000000</v>
      </c>
      <c r="P16" s="25" t="s">
        <v>2</v>
      </c>
      <c r="Q16" s="25" t="s">
        <v>3</v>
      </c>
      <c r="R16" s="25">
        <v>90</v>
      </c>
      <c r="S16" s="25">
        <v>90</v>
      </c>
      <c r="T16" s="25">
        <v>90</v>
      </c>
      <c r="U16" s="25">
        <v>90</v>
      </c>
      <c r="V16" s="25">
        <v>90</v>
      </c>
      <c r="W16" s="25">
        <v>90</v>
      </c>
      <c r="X16" s="25">
        <v>90</v>
      </c>
      <c r="Y16" s="25">
        <v>90</v>
      </c>
      <c r="Z16" s="25">
        <v>90</v>
      </c>
    </row>
    <row r="17" spans="1:26" ht="45">
      <c r="A17" s="29"/>
      <c r="B17" s="32"/>
      <c r="C17" s="29"/>
      <c r="D17" s="35"/>
      <c r="E17" s="38"/>
      <c r="F17" s="12" t="s">
        <v>4</v>
      </c>
      <c r="G17" s="13">
        <f t="shared" si="1"/>
        <v>45217383.200000003</v>
      </c>
      <c r="H17" s="13">
        <v>951385.81</v>
      </c>
      <c r="I17" s="13">
        <v>4756839.76</v>
      </c>
      <c r="J17" s="13">
        <v>2678126.7400000002</v>
      </c>
      <c r="K17" s="13">
        <v>844016.7</v>
      </c>
      <c r="L17" s="13">
        <v>6921131.6699999999</v>
      </c>
      <c r="M17" s="13">
        <v>17065882.52</v>
      </c>
      <c r="N17" s="13">
        <v>6000000</v>
      </c>
      <c r="O17" s="14">
        <v>6000000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ht="22.5" customHeight="1">
      <c r="A18" s="30"/>
      <c r="B18" s="33"/>
      <c r="C18" s="30"/>
      <c r="D18" s="36"/>
      <c r="E18" s="39"/>
      <c r="F18" s="12" t="s">
        <v>5</v>
      </c>
      <c r="G18" s="13">
        <f t="shared" si="1"/>
        <v>99444142.400000006</v>
      </c>
      <c r="H18" s="13">
        <v>10801804</v>
      </c>
      <c r="I18" s="13">
        <v>13605593.529999999</v>
      </c>
      <c r="J18" s="13">
        <v>15469102.98</v>
      </c>
      <c r="K18" s="13">
        <v>16036317.039999999</v>
      </c>
      <c r="L18" s="13">
        <v>15926171.43</v>
      </c>
      <c r="M18" s="13">
        <v>17810580.050000001</v>
      </c>
      <c r="N18" s="13">
        <v>9794573.3699999992</v>
      </c>
      <c r="O18" s="14">
        <v>0</v>
      </c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22.5" customHeight="1">
      <c r="A19" s="28">
        <v>92</v>
      </c>
      <c r="B19" s="31" t="s">
        <v>6</v>
      </c>
      <c r="C19" s="28">
        <v>2020</v>
      </c>
      <c r="D19" s="34">
        <v>2027</v>
      </c>
      <c r="E19" s="37" t="s">
        <v>0</v>
      </c>
      <c r="F19" s="12" t="s">
        <v>1</v>
      </c>
      <c r="G19" s="13">
        <f t="shared" si="1"/>
        <v>217190</v>
      </c>
      <c r="H19" s="13">
        <f>H20+H21</f>
        <v>9000</v>
      </c>
      <c r="I19" s="13">
        <f t="shared" ref="I19:O19" si="5">I20+I21</f>
        <v>8000</v>
      </c>
      <c r="J19" s="13">
        <f t="shared" si="5"/>
        <v>17000</v>
      </c>
      <c r="K19" s="13">
        <f t="shared" si="5"/>
        <v>18190</v>
      </c>
      <c r="L19" s="13">
        <f t="shared" si="5"/>
        <v>30000</v>
      </c>
      <c r="M19" s="13">
        <f t="shared" si="5"/>
        <v>45000</v>
      </c>
      <c r="N19" s="13">
        <f t="shared" si="5"/>
        <v>45000</v>
      </c>
      <c r="O19" s="14">
        <f t="shared" si="5"/>
        <v>45000</v>
      </c>
      <c r="P19" s="25" t="s">
        <v>7</v>
      </c>
      <c r="Q19" s="25" t="s">
        <v>8</v>
      </c>
      <c r="R19" s="25">
        <v>700</v>
      </c>
      <c r="S19" s="25">
        <v>100</v>
      </c>
      <c r="T19" s="25">
        <v>100</v>
      </c>
      <c r="U19" s="25">
        <v>100</v>
      </c>
      <c r="V19" s="25">
        <v>100</v>
      </c>
      <c r="W19" s="25">
        <v>100</v>
      </c>
      <c r="X19" s="25">
        <v>100</v>
      </c>
      <c r="Y19" s="25">
        <v>100</v>
      </c>
      <c r="Z19" s="25">
        <v>100</v>
      </c>
    </row>
    <row r="20" spans="1:26" ht="51" customHeight="1">
      <c r="A20" s="29"/>
      <c r="B20" s="32"/>
      <c r="C20" s="29"/>
      <c r="D20" s="35"/>
      <c r="E20" s="38"/>
      <c r="F20" s="12" t="s">
        <v>4</v>
      </c>
      <c r="G20" s="13">
        <f t="shared" si="1"/>
        <v>217190</v>
      </c>
      <c r="H20" s="13">
        <v>9000</v>
      </c>
      <c r="I20" s="13">
        <v>8000</v>
      </c>
      <c r="J20" s="13">
        <v>17000</v>
      </c>
      <c r="K20" s="13">
        <v>18190</v>
      </c>
      <c r="L20" s="13">
        <v>30000</v>
      </c>
      <c r="M20" s="13">
        <v>45000</v>
      </c>
      <c r="N20" s="13">
        <v>45000</v>
      </c>
      <c r="O20" s="14">
        <v>45000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spans="1:26" ht="22.5" customHeight="1">
      <c r="A21" s="30"/>
      <c r="B21" s="33"/>
      <c r="C21" s="30"/>
      <c r="D21" s="36"/>
      <c r="E21" s="39"/>
      <c r="F21" s="12" t="s">
        <v>5</v>
      </c>
      <c r="G21" s="13">
        <f t="shared" si="1"/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4">
        <v>0</v>
      </c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22.5" customHeight="1">
      <c r="A22" s="28" t="s">
        <v>22</v>
      </c>
      <c r="B22" s="31" t="s">
        <v>23</v>
      </c>
      <c r="C22" s="28">
        <v>2020</v>
      </c>
      <c r="D22" s="34">
        <v>2027</v>
      </c>
      <c r="E22" s="37" t="s">
        <v>0</v>
      </c>
      <c r="F22" s="12" t="s">
        <v>1</v>
      </c>
      <c r="G22" s="13">
        <f t="shared" si="1"/>
        <v>18067.919999999998</v>
      </c>
      <c r="H22" s="13">
        <f>H23+H24</f>
        <v>0</v>
      </c>
      <c r="I22" s="13">
        <f t="shared" ref="I22:O22" si="6">I23+I24</f>
        <v>0</v>
      </c>
      <c r="J22" s="13">
        <f t="shared" si="6"/>
        <v>0</v>
      </c>
      <c r="K22" s="13">
        <f t="shared" si="6"/>
        <v>8637.7800000000007</v>
      </c>
      <c r="L22" s="13">
        <f t="shared" si="6"/>
        <v>0</v>
      </c>
      <c r="M22" s="13">
        <f t="shared" si="6"/>
        <v>9430.14</v>
      </c>
      <c r="N22" s="13">
        <f t="shared" si="6"/>
        <v>0</v>
      </c>
      <c r="O22" s="14">
        <f t="shared" si="6"/>
        <v>0</v>
      </c>
      <c r="P22" s="37" t="s">
        <v>24</v>
      </c>
      <c r="Q22" s="25" t="s">
        <v>3</v>
      </c>
      <c r="R22" s="25">
        <v>100</v>
      </c>
      <c r="S22" s="25">
        <v>0</v>
      </c>
      <c r="T22" s="25">
        <v>0</v>
      </c>
      <c r="U22" s="25">
        <v>0</v>
      </c>
      <c r="V22" s="25">
        <v>100</v>
      </c>
      <c r="W22" s="25">
        <v>100</v>
      </c>
      <c r="X22" s="25">
        <v>100</v>
      </c>
      <c r="Y22" s="25">
        <v>0</v>
      </c>
      <c r="Z22" s="25">
        <v>0</v>
      </c>
    </row>
    <row r="23" spans="1:26" ht="45">
      <c r="A23" s="29"/>
      <c r="B23" s="32"/>
      <c r="C23" s="29"/>
      <c r="D23" s="35"/>
      <c r="E23" s="38"/>
      <c r="F23" s="12" t="s">
        <v>4</v>
      </c>
      <c r="G23" s="13">
        <f t="shared" si="1"/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4">
        <v>0</v>
      </c>
      <c r="P23" s="38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spans="1:26" ht="22.5" customHeight="1">
      <c r="A24" s="30"/>
      <c r="B24" s="33"/>
      <c r="C24" s="30"/>
      <c r="D24" s="36"/>
      <c r="E24" s="39"/>
      <c r="F24" s="12" t="s">
        <v>5</v>
      </c>
      <c r="G24" s="13">
        <f t="shared" si="1"/>
        <v>18067.919999999998</v>
      </c>
      <c r="H24" s="13">
        <v>0</v>
      </c>
      <c r="I24" s="13">
        <v>0</v>
      </c>
      <c r="J24" s="13">
        <v>0</v>
      </c>
      <c r="K24" s="13">
        <v>8637.7800000000007</v>
      </c>
      <c r="L24" s="13">
        <v>0</v>
      </c>
      <c r="M24" s="13">
        <v>9430.14</v>
      </c>
      <c r="N24" s="13">
        <v>0</v>
      </c>
      <c r="O24" s="14">
        <v>0</v>
      </c>
      <c r="P24" s="39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22.5">
      <c r="A25" s="34">
        <v>93</v>
      </c>
      <c r="B25" s="40" t="s">
        <v>9</v>
      </c>
      <c r="C25" s="34" t="s">
        <v>10</v>
      </c>
      <c r="D25" s="34" t="s">
        <v>10</v>
      </c>
      <c r="E25" s="34" t="s">
        <v>10</v>
      </c>
      <c r="F25" s="7" t="s">
        <v>1</v>
      </c>
      <c r="G25" s="8">
        <f t="shared" si="1"/>
        <v>255009730.72</v>
      </c>
      <c r="H25" s="8">
        <f>H26+H27</f>
        <v>40487659.409999996</v>
      </c>
      <c r="I25" s="8">
        <f t="shared" ref="I25:O25" si="7">I26+I27</f>
        <v>20185529.289999999</v>
      </c>
      <c r="J25" s="8">
        <f t="shared" si="7"/>
        <v>19773791.280000001</v>
      </c>
      <c r="K25" s="8">
        <f t="shared" si="7"/>
        <v>25618377.210000001</v>
      </c>
      <c r="L25" s="8">
        <f t="shared" si="7"/>
        <v>35201131.18</v>
      </c>
      <c r="M25" s="8">
        <f t="shared" si="7"/>
        <v>71099649.810000002</v>
      </c>
      <c r="N25" s="8">
        <f t="shared" si="7"/>
        <v>36598592.539999999</v>
      </c>
      <c r="O25" s="8">
        <f t="shared" si="7"/>
        <v>6045000</v>
      </c>
      <c r="P25" s="2" t="s">
        <v>10</v>
      </c>
      <c r="Q25" s="2" t="s">
        <v>10</v>
      </c>
      <c r="R25" s="2" t="s">
        <v>10</v>
      </c>
      <c r="S25" s="2" t="s">
        <v>10</v>
      </c>
      <c r="T25" s="2" t="s">
        <v>10</v>
      </c>
      <c r="U25" s="2" t="s">
        <v>10</v>
      </c>
      <c r="V25" s="2" t="s">
        <v>10</v>
      </c>
      <c r="W25" s="4" t="s">
        <v>10</v>
      </c>
      <c r="X25" s="2" t="s">
        <v>10</v>
      </c>
      <c r="Y25" s="4" t="s">
        <v>10</v>
      </c>
      <c r="Z25" s="4" t="s">
        <v>10</v>
      </c>
    </row>
    <row r="26" spans="1:26" ht="45">
      <c r="A26" s="35"/>
      <c r="B26" s="41"/>
      <c r="C26" s="35"/>
      <c r="D26" s="35"/>
      <c r="E26" s="35"/>
      <c r="F26" s="7" t="s">
        <v>4</v>
      </c>
      <c r="G26" s="8">
        <f t="shared" si="1"/>
        <v>90872868.399999991</v>
      </c>
      <c r="H26" s="8">
        <f>H8+H17+H11+H14+H20+H23</f>
        <v>8236203.4100000001</v>
      </c>
      <c r="I26" s="8">
        <f t="shared" ref="I26:O27" si="8">I8+I17+I11+I14+I20+I23</f>
        <v>6579935.7599999998</v>
      </c>
      <c r="J26" s="8">
        <f t="shared" si="8"/>
        <v>4304688.3000000007</v>
      </c>
      <c r="K26" s="8">
        <f t="shared" si="8"/>
        <v>9573422.3900000006</v>
      </c>
      <c r="L26" s="8">
        <f t="shared" si="8"/>
        <v>19274959.75</v>
      </c>
      <c r="M26" s="8">
        <f t="shared" si="8"/>
        <v>26679639.619999997</v>
      </c>
      <c r="N26" s="8">
        <f t="shared" si="8"/>
        <v>10179019.17</v>
      </c>
      <c r="O26" s="8">
        <f t="shared" si="8"/>
        <v>6045000</v>
      </c>
      <c r="P26" s="2" t="s">
        <v>10</v>
      </c>
      <c r="Q26" s="2" t="s">
        <v>10</v>
      </c>
      <c r="R26" s="2" t="s">
        <v>10</v>
      </c>
      <c r="S26" s="2" t="s">
        <v>10</v>
      </c>
      <c r="T26" s="2" t="s">
        <v>10</v>
      </c>
      <c r="U26" s="2" t="s">
        <v>10</v>
      </c>
      <c r="V26" s="2" t="s">
        <v>10</v>
      </c>
      <c r="W26" s="4" t="s">
        <v>10</v>
      </c>
      <c r="X26" s="2" t="s">
        <v>10</v>
      </c>
      <c r="Y26" s="4" t="s">
        <v>10</v>
      </c>
      <c r="Z26" s="4" t="s">
        <v>10</v>
      </c>
    </row>
    <row r="27" spans="1:26" ht="33.75">
      <c r="A27" s="36"/>
      <c r="B27" s="42"/>
      <c r="C27" s="36"/>
      <c r="D27" s="36"/>
      <c r="E27" s="36"/>
      <c r="F27" s="3" t="s">
        <v>5</v>
      </c>
      <c r="G27" s="8">
        <f t="shared" si="1"/>
        <v>164136862.31999999</v>
      </c>
      <c r="H27" s="8">
        <f>H9+H18+H12+H15+H21+H24</f>
        <v>32251456</v>
      </c>
      <c r="I27" s="8">
        <f t="shared" si="8"/>
        <v>13605593.529999999</v>
      </c>
      <c r="J27" s="8">
        <f t="shared" si="8"/>
        <v>15469102.98</v>
      </c>
      <c r="K27" s="8">
        <f t="shared" si="8"/>
        <v>16044954.819999998</v>
      </c>
      <c r="L27" s="8">
        <f t="shared" si="8"/>
        <v>15926171.43</v>
      </c>
      <c r="M27" s="8">
        <f t="shared" si="8"/>
        <v>44420010.189999998</v>
      </c>
      <c r="N27" s="8">
        <f t="shared" si="8"/>
        <v>26419573.369999997</v>
      </c>
      <c r="O27" s="8">
        <f t="shared" si="8"/>
        <v>0</v>
      </c>
      <c r="P27" s="2" t="s">
        <v>10</v>
      </c>
      <c r="Q27" s="2" t="s">
        <v>10</v>
      </c>
      <c r="R27" s="2" t="s">
        <v>10</v>
      </c>
      <c r="S27" s="2" t="s">
        <v>10</v>
      </c>
      <c r="T27" s="2" t="s">
        <v>10</v>
      </c>
      <c r="U27" s="2" t="s">
        <v>10</v>
      </c>
      <c r="V27" s="2" t="s">
        <v>10</v>
      </c>
      <c r="W27" s="4" t="s">
        <v>10</v>
      </c>
      <c r="X27" s="2" t="s">
        <v>10</v>
      </c>
      <c r="Y27" s="4" t="s">
        <v>10</v>
      </c>
      <c r="Z27" s="4" t="s">
        <v>10</v>
      </c>
    </row>
    <row r="28" spans="1:26" ht="22.5" customHeight="1">
      <c r="A28" s="6">
        <v>117</v>
      </c>
      <c r="B28" s="16" t="s">
        <v>27</v>
      </c>
      <c r="C28" s="17"/>
      <c r="D28" s="17"/>
      <c r="E28" s="18"/>
      <c r="F28" s="7" t="s">
        <v>1</v>
      </c>
      <c r="G28" s="8">
        <v>2165014920.1300001</v>
      </c>
      <c r="H28" s="8">
        <v>268724136.05000001</v>
      </c>
      <c r="I28" s="8">
        <v>249958108.37</v>
      </c>
      <c r="J28" s="8">
        <v>420919041.88999999</v>
      </c>
      <c r="K28" s="8">
        <v>263310015.94</v>
      </c>
      <c r="L28" s="8">
        <v>389345138.64999998</v>
      </c>
      <c r="M28" s="8">
        <v>241235616.43000001</v>
      </c>
      <c r="N28" s="8">
        <v>186466276.63</v>
      </c>
      <c r="O28" s="8">
        <v>145056586.16999999</v>
      </c>
      <c r="P28" s="34" t="s">
        <v>10</v>
      </c>
      <c r="Q28" s="34" t="s">
        <v>10</v>
      </c>
      <c r="R28" s="34" t="s">
        <v>10</v>
      </c>
      <c r="S28" s="34" t="s">
        <v>10</v>
      </c>
      <c r="T28" s="34" t="s">
        <v>10</v>
      </c>
      <c r="U28" s="34" t="s">
        <v>10</v>
      </c>
      <c r="V28" s="34" t="s">
        <v>10</v>
      </c>
      <c r="W28" s="34" t="s">
        <v>10</v>
      </c>
      <c r="X28" s="34" t="s">
        <v>10</v>
      </c>
      <c r="Y28" s="34" t="s">
        <v>10</v>
      </c>
      <c r="Z28" s="34" t="s">
        <v>10</v>
      </c>
    </row>
    <row r="29" spans="1:26" ht="45">
      <c r="A29" s="10"/>
      <c r="B29" s="19"/>
      <c r="C29" s="20"/>
      <c r="D29" s="20"/>
      <c r="E29" s="21"/>
      <c r="F29" s="7" t="s">
        <v>4</v>
      </c>
      <c r="G29" s="8">
        <v>949492732.80999994</v>
      </c>
      <c r="H29" s="8">
        <v>93114809.620000005</v>
      </c>
      <c r="I29" s="8">
        <v>93481504.519999996</v>
      </c>
      <c r="J29" s="8">
        <v>105777245.98</v>
      </c>
      <c r="K29" s="8">
        <v>122206505.39</v>
      </c>
      <c r="L29" s="8">
        <v>165345896.19999999</v>
      </c>
      <c r="M29" s="8">
        <v>143765258.78</v>
      </c>
      <c r="N29" s="8">
        <v>120323675.48999999</v>
      </c>
      <c r="O29" s="8">
        <v>105477836.83</v>
      </c>
      <c r="P29" s="46"/>
      <c r="Q29" s="48"/>
      <c r="R29" s="48"/>
      <c r="S29" s="48"/>
      <c r="T29" s="48"/>
      <c r="U29" s="48"/>
      <c r="V29" s="48"/>
      <c r="W29" s="48"/>
      <c r="X29" s="48"/>
      <c r="Y29" s="48"/>
      <c r="Z29" s="48"/>
    </row>
    <row r="30" spans="1:26" ht="33.75">
      <c r="A30" s="11"/>
      <c r="B30" s="22"/>
      <c r="C30" s="23"/>
      <c r="D30" s="23"/>
      <c r="E30" s="24"/>
      <c r="F30" s="15" t="s">
        <v>5</v>
      </c>
      <c r="G30" s="8">
        <v>1215522187.3199999</v>
      </c>
      <c r="H30" s="8">
        <v>175609326.43000001</v>
      </c>
      <c r="I30" s="8">
        <v>156476603.84999999</v>
      </c>
      <c r="J30" s="8">
        <v>315141795.91000003</v>
      </c>
      <c r="K30" s="8">
        <v>141103510.55000001</v>
      </c>
      <c r="L30" s="8">
        <v>223999242.44999999</v>
      </c>
      <c r="M30" s="8">
        <v>97470357.650000006</v>
      </c>
      <c r="N30" s="8">
        <v>66142601.140000001</v>
      </c>
      <c r="O30" s="8">
        <v>39578749.340000004</v>
      </c>
      <c r="P30" s="47"/>
      <c r="Q30" s="49"/>
      <c r="R30" s="49"/>
      <c r="S30" s="49"/>
      <c r="T30" s="49"/>
      <c r="U30" s="49"/>
      <c r="V30" s="49"/>
      <c r="W30" s="49"/>
      <c r="X30" s="49"/>
      <c r="Y30" s="49"/>
      <c r="Z30" s="49"/>
    </row>
  </sheetData>
  <mergeCells count="112">
    <mergeCell ref="P28:P30"/>
    <mergeCell ref="S28:S30"/>
    <mergeCell ref="Y28:Y30"/>
    <mergeCell ref="Z28:Z30"/>
    <mergeCell ref="U28:U30"/>
    <mergeCell ref="X28:X30"/>
    <mergeCell ref="V28:V30"/>
    <mergeCell ref="W28:W30"/>
    <mergeCell ref="T28:T30"/>
    <mergeCell ref="Q28:Q30"/>
    <mergeCell ref="R28:R30"/>
    <mergeCell ref="A19:A21"/>
    <mergeCell ref="B19:B21"/>
    <mergeCell ref="C19:C21"/>
    <mergeCell ref="D19:D21"/>
    <mergeCell ref="A25:A27"/>
    <mergeCell ref="B25:B27"/>
    <mergeCell ref="C25:C27"/>
    <mergeCell ref="D25:D27"/>
    <mergeCell ref="E25:E27"/>
    <mergeCell ref="V7:V9"/>
    <mergeCell ref="W7:W9"/>
    <mergeCell ref="X7:X9"/>
    <mergeCell ref="A13:A15"/>
    <mergeCell ref="B13:B15"/>
    <mergeCell ref="C13:C15"/>
    <mergeCell ref="D13:D15"/>
    <mergeCell ref="E13:E15"/>
    <mergeCell ref="P13:P15"/>
    <mergeCell ref="Q13:Q15"/>
    <mergeCell ref="R13:R15"/>
    <mergeCell ref="S13:S15"/>
    <mergeCell ref="T13:T15"/>
    <mergeCell ref="U13:U15"/>
    <mergeCell ref="V13:V15"/>
    <mergeCell ref="A7:A9"/>
    <mergeCell ref="B7:B9"/>
    <mergeCell ref="C7:C9"/>
    <mergeCell ref="D7:D9"/>
    <mergeCell ref="E7:E9"/>
    <mergeCell ref="Y7:Y9"/>
    <mergeCell ref="Z7:Z9"/>
    <mergeCell ref="A10:A12"/>
    <mergeCell ref="B10:B12"/>
    <mergeCell ref="C10:C12"/>
    <mergeCell ref="D10:D12"/>
    <mergeCell ref="E10:E12"/>
    <mergeCell ref="P10:P12"/>
    <mergeCell ref="Q10:Q12"/>
    <mergeCell ref="R10:R12"/>
    <mergeCell ref="S10:S12"/>
    <mergeCell ref="T10:T12"/>
    <mergeCell ref="U10:U12"/>
    <mergeCell ref="V10:V12"/>
    <mergeCell ref="W10:W12"/>
    <mergeCell ref="X10:X12"/>
    <mergeCell ref="Y10:Y12"/>
    <mergeCell ref="Z10:Z12"/>
    <mergeCell ref="P7:P9"/>
    <mergeCell ref="Q7:Q9"/>
    <mergeCell ref="R7:R9"/>
    <mergeCell ref="S7:S9"/>
    <mergeCell ref="T7:T9"/>
    <mergeCell ref="U7:U9"/>
    <mergeCell ref="T19:T21"/>
    <mergeCell ref="U19:U21"/>
    <mergeCell ref="V19:V21"/>
    <mergeCell ref="W19:W21"/>
    <mergeCell ref="W13:W15"/>
    <mergeCell ref="X13:X15"/>
    <mergeCell ref="Y13:Y15"/>
    <mergeCell ref="Z13:Z15"/>
    <mergeCell ref="A16:A18"/>
    <mergeCell ref="B16:B18"/>
    <mergeCell ref="C16:C18"/>
    <mergeCell ref="D16:D18"/>
    <mergeCell ref="E16:E18"/>
    <mergeCell ref="P16:P18"/>
    <mergeCell ref="Q16:Q18"/>
    <mergeCell ref="R16:R18"/>
    <mergeCell ref="S16:S18"/>
    <mergeCell ref="T16:T18"/>
    <mergeCell ref="U16:U18"/>
    <mergeCell ref="V16:V18"/>
    <mergeCell ref="W16:W18"/>
    <mergeCell ref="X16:X18"/>
    <mergeCell ref="Y16:Y18"/>
    <mergeCell ref="Z16:Z18"/>
    <mergeCell ref="X19:X21"/>
    <mergeCell ref="Y19:Y21"/>
    <mergeCell ref="Z19:Z21"/>
    <mergeCell ref="A22:A24"/>
    <mergeCell ref="B22:B24"/>
    <mergeCell ref="C22:C24"/>
    <mergeCell ref="D22:D24"/>
    <mergeCell ref="E22:E24"/>
    <mergeCell ref="P22:P24"/>
    <mergeCell ref="Q22:Q24"/>
    <mergeCell ref="R22:R24"/>
    <mergeCell ref="S22:S24"/>
    <mergeCell ref="T22:T24"/>
    <mergeCell ref="U22:U24"/>
    <mergeCell ref="V22:V24"/>
    <mergeCell ref="W22:W24"/>
    <mergeCell ref="X22:X24"/>
    <mergeCell ref="Y22:Y24"/>
    <mergeCell ref="Z22:Z24"/>
    <mergeCell ref="E19:E21"/>
    <mergeCell ref="P19:P21"/>
    <mergeCell ref="Q19:Q21"/>
    <mergeCell ref="R19:R21"/>
    <mergeCell ref="S19:S21"/>
  </mergeCells>
  <pageMargins left="0.31496062992125984" right="0.31496062992125984" top="0.74803149606299213" bottom="0.74803149606299213" header="0.31496062992125984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Рыбалочкин В</dc:creator>
  <cp:lastModifiedBy>Ибрагимова ИА</cp:lastModifiedBy>
  <cp:lastPrinted>2025-01-22T09:49:00Z</cp:lastPrinted>
  <dcterms:created xsi:type="dcterms:W3CDTF">2021-01-20T03:54:44Z</dcterms:created>
  <dcterms:modified xsi:type="dcterms:W3CDTF">2025-05-22T11:52:40Z</dcterms:modified>
</cp:coreProperties>
</file>