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5" i="1" l="1"/>
  <c r="L31" i="1"/>
  <c r="L28" i="1"/>
  <c r="L25" i="1"/>
  <c r="L22" i="1"/>
  <c r="L13" i="1"/>
  <c r="L9" i="1"/>
  <c r="L36" i="1" s="1"/>
  <c r="L34" i="1" s="1"/>
  <c r="M36" i="1" l="1"/>
  <c r="J36" i="1"/>
  <c r="I36" i="1"/>
  <c r="H36" i="1"/>
  <c r="O35" i="1"/>
  <c r="N35" i="1"/>
  <c r="M35" i="1"/>
  <c r="M34" i="1" s="1"/>
  <c r="K35" i="1"/>
  <c r="J35" i="1"/>
  <c r="I35" i="1"/>
  <c r="I34" i="1" s="1"/>
  <c r="J34" i="1"/>
  <c r="G33" i="1"/>
  <c r="G32" i="1"/>
  <c r="O31" i="1"/>
  <c r="K31" i="1"/>
  <c r="J31" i="1"/>
  <c r="I31" i="1"/>
  <c r="H31" i="1"/>
  <c r="G31" i="1"/>
  <c r="G30" i="1"/>
  <c r="G29" i="1"/>
  <c r="K28" i="1"/>
  <c r="J28" i="1"/>
  <c r="I28" i="1"/>
  <c r="H28" i="1"/>
  <c r="G28" i="1"/>
  <c r="G27" i="1"/>
  <c r="G26" i="1"/>
  <c r="O25" i="1"/>
  <c r="N25" i="1"/>
  <c r="M25" i="1"/>
  <c r="K25" i="1"/>
  <c r="J25" i="1"/>
  <c r="I25" i="1"/>
  <c r="H25" i="1"/>
  <c r="G25" i="1"/>
  <c r="G24" i="1"/>
  <c r="G23" i="1"/>
  <c r="O22" i="1"/>
  <c r="N22" i="1"/>
  <c r="M22" i="1"/>
  <c r="K22" i="1"/>
  <c r="J22" i="1"/>
  <c r="I22" i="1"/>
  <c r="H22" i="1"/>
  <c r="G22" i="1"/>
  <c r="G21" i="1"/>
  <c r="G20" i="1"/>
  <c r="O19" i="1"/>
  <c r="N19" i="1"/>
  <c r="M19" i="1"/>
  <c r="K19" i="1"/>
  <c r="J19" i="1"/>
  <c r="I19" i="1"/>
  <c r="H19" i="1"/>
  <c r="G19" i="1"/>
  <c r="G18" i="1"/>
  <c r="G17" i="1"/>
  <c r="O16" i="1"/>
  <c r="N16" i="1"/>
  <c r="M16" i="1"/>
  <c r="K16" i="1"/>
  <c r="J16" i="1"/>
  <c r="I16" i="1"/>
  <c r="H16" i="1"/>
  <c r="G16" i="1"/>
  <c r="G15" i="1"/>
  <c r="G14" i="1"/>
  <c r="O13" i="1"/>
  <c r="N13" i="1"/>
  <c r="M13" i="1"/>
  <c r="K13" i="1"/>
  <c r="J13" i="1"/>
  <c r="I13" i="1"/>
  <c r="H13" i="1"/>
  <c r="G13" i="1"/>
  <c r="G12" i="1"/>
  <c r="G11" i="1"/>
  <c r="O10" i="1"/>
  <c r="N10" i="1"/>
  <c r="M10" i="1"/>
  <c r="K10" i="1"/>
  <c r="J10" i="1"/>
  <c r="G10" i="1" s="1"/>
  <c r="I10" i="1"/>
  <c r="H10" i="1"/>
  <c r="O9" i="1"/>
  <c r="O36" i="1" s="1"/>
  <c r="O34" i="1" s="1"/>
  <c r="N9" i="1"/>
  <c r="N36" i="1" s="1"/>
  <c r="N34" i="1" s="1"/>
  <c r="M9" i="1"/>
  <c r="K9" i="1"/>
  <c r="K36" i="1" s="1"/>
  <c r="K34" i="1" s="1"/>
  <c r="J9" i="1"/>
  <c r="I9" i="1"/>
  <c r="H9" i="1"/>
  <c r="G9" i="1"/>
  <c r="I8" i="1"/>
  <c r="H8" i="1"/>
  <c r="H35" i="1" s="1"/>
  <c r="G8" i="1"/>
  <c r="O7" i="1"/>
  <c r="N7" i="1"/>
  <c r="M7" i="1"/>
  <c r="K7" i="1"/>
  <c r="J7" i="1"/>
  <c r="I7" i="1"/>
  <c r="H7" i="1"/>
  <c r="G7" i="1"/>
  <c r="G36" i="1" l="1"/>
  <c r="G35" i="1"/>
  <c r="H34" i="1"/>
  <c r="G34" i="1" s="1"/>
</calcChain>
</file>

<file path=xl/sharedStrings.xml><?xml version="1.0" encoding="utf-8"?>
<sst xmlns="http://schemas.openxmlformats.org/spreadsheetml/2006/main" count="141" uniqueCount="32">
  <si>
    <t xml:space="preserve">Мероприятие 1: Материально-техническое и организационное обеспечение деятельности Комитета по управлению имуществом </t>
  </si>
  <si>
    <t xml:space="preserve">Комитет по управлению имуществом Администрации </t>
  </si>
  <si>
    <t>Всего, из них расходы за счет:</t>
  </si>
  <si>
    <t>х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</si>
  <si>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</si>
  <si>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</si>
  <si>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Мероприятие 1.1: Руководство и управление в сфере установленных функций органов местного самоуправления</t>
  </si>
  <si>
    <t>Мероприятие 2: Оформление технической документации на объекты недвижимости</t>
  </si>
  <si>
    <t xml:space="preserve">Количество оформленной технической документации
</t>
  </si>
  <si>
    <t>единиц</t>
  </si>
  <si>
    <t>Мероприятие 3: Выполнение кадастровых работ по межеванию земельных участков и постановка на кадастровый учет</t>
  </si>
  <si>
    <t xml:space="preserve">Количество
изготовленных межевых планов
</t>
  </si>
  <si>
    <t>Мероприятие 4: Содержание муниципального имущества</t>
  </si>
  <si>
    <t>Количество объектов</t>
  </si>
  <si>
    <t>Мероприятие 5: Приобретение квартир в муниципальную собственность</t>
  </si>
  <si>
    <t>Количество приобретенных квартир</t>
  </si>
  <si>
    <t>Мероприятие 6: Проведение капитального, текущего ремонта жилых домов муниципального  специализированного жилищного фонда</t>
  </si>
  <si>
    <t>Приложение №2</t>
  </si>
  <si>
    <t>к Постановлению Администрации</t>
  </si>
  <si>
    <t>Большереченского муниципального</t>
  </si>
  <si>
    <t>района Омской области</t>
  </si>
  <si>
    <t>от _________________ № __________</t>
  </si>
  <si>
    <t>ВСЕГО по муниципальной программе "Развитие экономического потенциала Большереченского муниципального района Омской области"</t>
  </si>
  <si>
    <t>Подпрограмма № 8 "Управление имуществом и земельными ресурсами на территории Большереченского муниципального района Омской области"</t>
  </si>
  <si>
    <r>
      <t xml:space="preserve">Комитет по управлению имуществом Администрации, </t>
    </r>
    <r>
      <rPr>
        <i/>
        <sz val="8"/>
        <color indexed="10"/>
        <rFont val="Times New Roman"/>
        <family val="1"/>
        <charset val="204"/>
      </rPr>
      <t>Администрация</t>
    </r>
  </si>
  <si>
    <t>109.1</t>
  </si>
  <si>
    <t>Количество многодетных семей</t>
  </si>
  <si>
    <t>Итого по подпрограмме 8:</t>
  </si>
  <si>
    <t xml:space="preserve">Мероприятие 7: Пособия, компенсации, меры социальной поддержки по публичным нормативным обязательствам </t>
  </si>
  <si>
    <t>Мероприятие 8 Плата за публичный сервитут</t>
  </si>
  <si>
    <t>Количество собственников</t>
  </si>
  <si>
    <t>109.2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</si>
</sst>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i/>
      <sz val="8"/>
      <color indexed="1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0" fillId="2" borderId="0" xfId="0" applyFill="1"/>
    <xf numFmtId="0" fontId="2" fillId="2" borderId="2" xfId="0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/>
    </xf>
    <xf numFmtId="4" fontId="1" fillId="2" borderId="2" xfId="0" applyNumberFormat="1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4" fontId="2" fillId="2" borderId="2" xfId="0" applyNumberFormat="1" applyFont="1" applyFill="1" applyBorder="1" applyAlignment="1">
      <alignment horizontal="center" vertical="center"/>
    </xf>
    <xf numFmtId="0" fontId="0" fillId="3" borderId="0" xfId="0" applyFill="1"/>
    <xf numFmtId="0" fontId="3" fillId="2" borderId="2" xfId="0" applyFont="1" applyFill="1" applyBorder="1" applyAlignment="1">
      <alignment horizontal="right" vertical="center" wrapText="1"/>
    </xf>
    <xf numFmtId="4" fontId="1" fillId="2" borderId="2" xfId="0" applyNumberFormat="1" applyFont="1" applyFill="1" applyBorder="1" applyAlignment="1">
      <alignment horizontal="right" vertical="center"/>
    </xf>
    <xf numFmtId="4" fontId="2" fillId="2" borderId="2" xfId="0" applyNumberFormat="1" applyFont="1" applyFill="1" applyBorder="1" applyAlignment="1">
      <alignment horizontal="right" vertical="center"/>
    </xf>
    <xf numFmtId="0" fontId="0" fillId="2" borderId="7" xfId="0" applyFill="1" applyBorder="1"/>
    <xf numFmtId="0" fontId="0" fillId="2" borderId="12" xfId="0" applyFill="1" applyBorder="1"/>
    <xf numFmtId="0" fontId="5" fillId="2" borderId="3" xfId="0" applyFont="1" applyFill="1" applyBorder="1"/>
    <xf numFmtId="0" fontId="3" fillId="2" borderId="1" xfId="0" applyFont="1" applyFill="1" applyBorder="1" applyAlignment="1">
      <alignment vertical="center" wrapText="1"/>
    </xf>
    <xf numFmtId="0" fontId="0" fillId="2" borderId="3" xfId="0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2" fillId="2" borderId="5" xfId="0" applyFont="1" applyFill="1" applyBorder="1" applyAlignment="1">
      <alignment horizontal="left" vertical="center" wrapText="1"/>
    </xf>
    <xf numFmtId="0" fontId="0" fillId="2" borderId="6" xfId="0" applyFill="1" applyBorder="1" applyAlignment="1">
      <alignment vertical="center" wrapText="1"/>
    </xf>
    <xf numFmtId="0" fontId="0" fillId="2" borderId="7" xfId="0" applyFill="1" applyBorder="1" applyAlignment="1">
      <alignment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0" fillId="2" borderId="0" xfId="0" applyFill="1" applyAlignment="1">
      <alignment vertical="center" wrapText="1"/>
    </xf>
    <xf numFmtId="0" fontId="0" fillId="2" borderId="9" xfId="0" applyFill="1" applyBorder="1" applyAlignment="1">
      <alignment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0" fillId="2" borderId="11" xfId="0" applyFill="1" applyBorder="1" applyAlignment="1">
      <alignment vertical="center" wrapText="1"/>
    </xf>
    <xf numFmtId="0" fontId="0" fillId="2" borderId="12" xfId="0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vertical="center"/>
    </xf>
    <xf numFmtId="4" fontId="2" fillId="0" borderId="2" xfId="0" applyNumberFormat="1" applyFont="1" applyFill="1" applyBorder="1" applyAlignment="1">
      <alignment vertical="center"/>
    </xf>
    <xf numFmtId="4" fontId="2" fillId="0" borderId="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tabSelected="1" topLeftCell="D1" workbookViewId="0">
      <selection activeCell="L7" sqref="L7:L36"/>
    </sheetView>
  </sheetViews>
  <sheetFormatPr defaultRowHeight="15" x14ac:dyDescent="0.25"/>
  <cols>
    <col min="2" max="2" width="19.5703125" customWidth="1"/>
    <col min="3" max="3" width="14.42578125" customWidth="1"/>
    <col min="6" max="6" width="11.140625" customWidth="1"/>
    <col min="7" max="7" width="17.5703125" customWidth="1"/>
    <col min="8" max="8" width="13.7109375" customWidth="1"/>
    <col min="9" max="9" width="12.85546875" customWidth="1"/>
    <col min="10" max="10" width="13.85546875" customWidth="1"/>
    <col min="11" max="11" width="14.28515625" customWidth="1"/>
    <col min="12" max="12" width="14.140625" customWidth="1"/>
    <col min="13" max="13" width="12.5703125" customWidth="1"/>
    <col min="14" max="14" width="13.5703125" customWidth="1"/>
    <col min="15" max="15" width="12.85546875" customWidth="1"/>
  </cols>
  <sheetData>
    <row r="1" spans="1:26" x14ac:dyDescent="0.25">
      <c r="R1" t="s">
        <v>17</v>
      </c>
    </row>
    <row r="2" spans="1:26" x14ac:dyDescent="0.25">
      <c r="R2" t="s">
        <v>18</v>
      </c>
    </row>
    <row r="3" spans="1:26" x14ac:dyDescent="0.25">
      <c r="R3" t="s">
        <v>19</v>
      </c>
    </row>
    <row r="4" spans="1:26" x14ac:dyDescent="0.25">
      <c r="R4" t="s">
        <v>20</v>
      </c>
    </row>
    <row r="5" spans="1:26" x14ac:dyDescent="0.25">
      <c r="R5" t="s">
        <v>21</v>
      </c>
    </row>
    <row r="6" spans="1:26" s="4" customFormat="1" ht="90" x14ac:dyDescent="0.25">
      <c r="A6" s="8">
        <v>102</v>
      </c>
      <c r="B6" s="1" t="s">
        <v>23</v>
      </c>
      <c r="C6" s="2">
        <v>2020</v>
      </c>
      <c r="D6" s="2">
        <v>2027</v>
      </c>
      <c r="E6" s="3" t="s">
        <v>1</v>
      </c>
      <c r="F6" s="2" t="s">
        <v>3</v>
      </c>
      <c r="G6" s="2" t="s">
        <v>3</v>
      </c>
      <c r="H6" s="2" t="s">
        <v>3</v>
      </c>
      <c r="I6" s="2" t="s">
        <v>3</v>
      </c>
      <c r="J6" s="2" t="s">
        <v>3</v>
      </c>
      <c r="K6" s="2" t="s">
        <v>3</v>
      </c>
      <c r="L6" s="2" t="s">
        <v>3</v>
      </c>
      <c r="M6" s="2" t="s">
        <v>3</v>
      </c>
      <c r="N6" s="2" t="s">
        <v>3</v>
      </c>
      <c r="O6" s="13" t="s">
        <v>3</v>
      </c>
      <c r="P6" s="2" t="s">
        <v>3</v>
      </c>
      <c r="Q6" s="2" t="s">
        <v>3</v>
      </c>
      <c r="R6" s="2" t="s">
        <v>3</v>
      </c>
      <c r="S6" s="2" t="s">
        <v>3</v>
      </c>
      <c r="T6" s="2" t="s">
        <v>3</v>
      </c>
      <c r="U6" s="2" t="s">
        <v>3</v>
      </c>
      <c r="V6" s="2" t="s">
        <v>3</v>
      </c>
      <c r="W6" s="2" t="s">
        <v>3</v>
      </c>
      <c r="X6" s="2" t="s">
        <v>3</v>
      </c>
      <c r="Y6" s="2" t="s">
        <v>3</v>
      </c>
      <c r="Z6" s="2" t="s">
        <v>3</v>
      </c>
    </row>
    <row r="7" spans="1:26" s="4" customFormat="1" ht="25.9" customHeight="1" x14ac:dyDescent="0.25">
      <c r="A7" s="28">
        <v>103</v>
      </c>
      <c r="B7" s="25" t="s">
        <v>0</v>
      </c>
      <c r="C7" s="28">
        <v>2020</v>
      </c>
      <c r="D7" s="28">
        <v>2027</v>
      </c>
      <c r="E7" s="19" t="s">
        <v>1</v>
      </c>
      <c r="F7" s="5" t="s">
        <v>2</v>
      </c>
      <c r="G7" s="6">
        <f>H7+I7+J7+K7+L7+M7+N7+O7</f>
        <v>30582367.269999996</v>
      </c>
      <c r="H7" s="7">
        <f>H8+H9</f>
        <v>2974102.56</v>
      </c>
      <c r="I7" s="7">
        <f t="shared" ref="I7:O7" si="0">I8+I9</f>
        <v>3229508.3</v>
      </c>
      <c r="J7" s="7">
        <f t="shared" si="0"/>
        <v>3598933.73</v>
      </c>
      <c r="K7" s="7">
        <f t="shared" si="0"/>
        <v>4058327.06</v>
      </c>
      <c r="L7" s="51">
        <v>4372665.46</v>
      </c>
      <c r="M7" s="7">
        <f t="shared" si="0"/>
        <v>4116276.72</v>
      </c>
      <c r="N7" s="7">
        <f t="shared" si="0"/>
        <v>4116276.72</v>
      </c>
      <c r="O7" s="14">
        <f t="shared" si="0"/>
        <v>4116276.72</v>
      </c>
      <c r="P7" s="22" t="s">
        <v>3</v>
      </c>
      <c r="Q7" s="22" t="s">
        <v>3</v>
      </c>
      <c r="R7" s="22" t="s">
        <v>3</v>
      </c>
      <c r="S7" s="22" t="s">
        <v>3</v>
      </c>
      <c r="T7" s="22" t="s">
        <v>3</v>
      </c>
      <c r="U7" s="22" t="s">
        <v>3</v>
      </c>
      <c r="V7" s="22" t="s">
        <v>3</v>
      </c>
      <c r="W7" s="22" t="s">
        <v>3</v>
      </c>
      <c r="X7" s="22" t="s">
        <v>3</v>
      </c>
      <c r="Y7" s="22" t="s">
        <v>3</v>
      </c>
      <c r="Z7" s="22" t="s">
        <v>3</v>
      </c>
    </row>
    <row r="8" spans="1:26" s="4" customFormat="1" ht="90" x14ac:dyDescent="0.25">
      <c r="A8" s="29"/>
      <c r="B8" s="26"/>
      <c r="C8" s="29"/>
      <c r="D8" s="29"/>
      <c r="E8" s="20"/>
      <c r="F8" s="5" t="s">
        <v>4</v>
      </c>
      <c r="G8" s="6">
        <f t="shared" ref="G8:G36" si="1">H8+I8+J8+K8+L8+M8+N8+O8</f>
        <v>30582367.269999996</v>
      </c>
      <c r="H8" s="7">
        <f>H11</f>
        <v>2974102.56</v>
      </c>
      <c r="I8" s="7">
        <f>I11</f>
        <v>3229508.3</v>
      </c>
      <c r="J8" s="7">
        <v>3598933.73</v>
      </c>
      <c r="K8" s="7">
        <v>4058327.06</v>
      </c>
      <c r="L8" s="51">
        <v>4372665.46</v>
      </c>
      <c r="M8" s="7">
        <v>4116276.72</v>
      </c>
      <c r="N8" s="7">
        <v>4116276.72</v>
      </c>
      <c r="O8" s="14">
        <v>4116276.72</v>
      </c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s="4" customFormat="1" ht="34.15" customHeight="1" x14ac:dyDescent="0.25">
      <c r="A9" s="30"/>
      <c r="B9" s="27"/>
      <c r="C9" s="30"/>
      <c r="D9" s="30"/>
      <c r="E9" s="21"/>
      <c r="F9" s="10" t="s">
        <v>5</v>
      </c>
      <c r="G9" s="6">
        <f t="shared" si="1"/>
        <v>0</v>
      </c>
      <c r="H9" s="7">
        <f>H12</f>
        <v>0</v>
      </c>
      <c r="I9" s="7">
        <f t="shared" ref="I9:O9" si="2">I12</f>
        <v>0</v>
      </c>
      <c r="J9" s="7">
        <f t="shared" si="2"/>
        <v>0</v>
      </c>
      <c r="K9" s="7">
        <f t="shared" si="2"/>
        <v>0</v>
      </c>
      <c r="L9" s="51">
        <f t="shared" si="2"/>
        <v>0</v>
      </c>
      <c r="M9" s="7">
        <f t="shared" si="2"/>
        <v>0</v>
      </c>
      <c r="N9" s="7">
        <f t="shared" si="2"/>
        <v>0</v>
      </c>
      <c r="O9" s="14">
        <f t="shared" si="2"/>
        <v>0</v>
      </c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</row>
    <row r="10" spans="1:26" s="4" customFormat="1" ht="19.149999999999999" customHeight="1" x14ac:dyDescent="0.25">
      <c r="A10" s="28">
        <v>104</v>
      </c>
      <c r="B10" s="25" t="s">
        <v>6</v>
      </c>
      <c r="C10" s="28">
        <v>2020</v>
      </c>
      <c r="D10" s="28">
        <v>2027</v>
      </c>
      <c r="E10" s="19" t="s">
        <v>1</v>
      </c>
      <c r="F10" s="5" t="s">
        <v>2</v>
      </c>
      <c r="G10" s="6">
        <f t="shared" si="1"/>
        <v>29531490.939999998</v>
      </c>
      <c r="H10" s="7">
        <f>H11+H12</f>
        <v>2974102.56</v>
      </c>
      <c r="I10" s="7">
        <f t="shared" ref="I10:O10" si="3">I11+I12</f>
        <v>3229508.3</v>
      </c>
      <c r="J10" s="7">
        <f t="shared" si="3"/>
        <v>3055386.76</v>
      </c>
      <c r="K10" s="7">
        <f t="shared" si="3"/>
        <v>3595000</v>
      </c>
      <c r="L10" s="51">
        <v>4328663.16</v>
      </c>
      <c r="M10" s="7">
        <f t="shared" si="3"/>
        <v>4116276.72</v>
      </c>
      <c r="N10" s="7">
        <f t="shared" si="3"/>
        <v>4116276.72</v>
      </c>
      <c r="O10" s="14">
        <f t="shared" si="3"/>
        <v>4116276.72</v>
      </c>
      <c r="P10" s="22" t="s">
        <v>3</v>
      </c>
      <c r="Q10" s="22" t="s">
        <v>3</v>
      </c>
      <c r="R10" s="22" t="s">
        <v>3</v>
      </c>
      <c r="S10" s="22" t="s">
        <v>3</v>
      </c>
      <c r="T10" s="22" t="s">
        <v>3</v>
      </c>
      <c r="U10" s="22" t="s">
        <v>3</v>
      </c>
      <c r="V10" s="22" t="s">
        <v>3</v>
      </c>
      <c r="W10" s="22" t="s">
        <v>3</v>
      </c>
      <c r="X10" s="22" t="s">
        <v>3</v>
      </c>
      <c r="Y10" s="22" t="s">
        <v>3</v>
      </c>
      <c r="Z10" s="22" t="s">
        <v>3</v>
      </c>
    </row>
    <row r="11" spans="1:26" s="4" customFormat="1" ht="90" x14ac:dyDescent="0.25">
      <c r="A11" s="29"/>
      <c r="B11" s="26"/>
      <c r="C11" s="29"/>
      <c r="D11" s="29"/>
      <c r="E11" s="20"/>
      <c r="F11" s="5" t="s">
        <v>4</v>
      </c>
      <c r="G11" s="6">
        <f t="shared" si="1"/>
        <v>29531490.939999998</v>
      </c>
      <c r="H11" s="7">
        <v>2974102.56</v>
      </c>
      <c r="I11" s="7">
        <v>3229508.3</v>
      </c>
      <c r="J11" s="7">
        <v>3055386.76</v>
      </c>
      <c r="K11" s="7">
        <v>3595000</v>
      </c>
      <c r="L11" s="52">
        <v>4328663.16</v>
      </c>
      <c r="M11" s="6">
        <v>4116276.72</v>
      </c>
      <c r="N11" s="6">
        <v>4116276.72</v>
      </c>
      <c r="O11" s="15">
        <v>4116276.72</v>
      </c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6" s="4" customFormat="1" ht="33.6" customHeight="1" x14ac:dyDescent="0.25">
      <c r="A12" s="30"/>
      <c r="B12" s="27"/>
      <c r="C12" s="30"/>
      <c r="D12" s="30"/>
      <c r="E12" s="21"/>
      <c r="F12" s="10" t="s">
        <v>5</v>
      </c>
      <c r="G12" s="6">
        <f t="shared" si="1"/>
        <v>0</v>
      </c>
      <c r="H12" s="6">
        <v>0</v>
      </c>
      <c r="I12" s="6">
        <v>0</v>
      </c>
      <c r="J12" s="6">
        <v>0</v>
      </c>
      <c r="K12" s="6">
        <v>0</v>
      </c>
      <c r="L12" s="52">
        <v>0</v>
      </c>
      <c r="M12" s="6">
        <v>0</v>
      </c>
      <c r="N12" s="6">
        <v>0</v>
      </c>
      <c r="O12" s="15">
        <v>0</v>
      </c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</row>
    <row r="13" spans="1:26" s="4" customFormat="1" ht="21.6" customHeight="1" x14ac:dyDescent="0.25">
      <c r="A13" s="28">
        <v>105</v>
      </c>
      <c r="B13" s="25" t="s">
        <v>7</v>
      </c>
      <c r="C13" s="28">
        <v>2020</v>
      </c>
      <c r="D13" s="28">
        <v>2027</v>
      </c>
      <c r="E13" s="19" t="s">
        <v>1</v>
      </c>
      <c r="F13" s="5" t="s">
        <v>2</v>
      </c>
      <c r="G13" s="6">
        <f t="shared" si="1"/>
        <v>1077500</v>
      </c>
      <c r="H13" s="7">
        <f>H14+H15</f>
        <v>100500</v>
      </c>
      <c r="I13" s="7">
        <f t="shared" ref="I13:O13" si="4">I14+I15</f>
        <v>27000</v>
      </c>
      <c r="J13" s="7">
        <f t="shared" si="4"/>
        <v>100000</v>
      </c>
      <c r="K13" s="7">
        <f t="shared" si="4"/>
        <v>150000</v>
      </c>
      <c r="L13" s="51">
        <f t="shared" si="4"/>
        <v>150000</v>
      </c>
      <c r="M13" s="7">
        <f t="shared" si="4"/>
        <v>150000</v>
      </c>
      <c r="N13" s="7">
        <f t="shared" si="4"/>
        <v>200000</v>
      </c>
      <c r="O13" s="14">
        <f t="shared" si="4"/>
        <v>200000</v>
      </c>
      <c r="P13" s="22" t="s">
        <v>8</v>
      </c>
      <c r="Q13" s="22" t="s">
        <v>9</v>
      </c>
      <c r="R13" s="22">
        <v>31</v>
      </c>
      <c r="S13" s="22">
        <v>5</v>
      </c>
      <c r="T13" s="22">
        <v>6</v>
      </c>
      <c r="U13" s="22">
        <v>4</v>
      </c>
      <c r="V13" s="22">
        <v>4</v>
      </c>
      <c r="W13" s="22">
        <v>5</v>
      </c>
      <c r="X13" s="22">
        <v>1</v>
      </c>
      <c r="Y13" s="22">
        <v>1</v>
      </c>
      <c r="Z13" s="22">
        <v>5</v>
      </c>
    </row>
    <row r="14" spans="1:26" s="4" customFormat="1" ht="90" x14ac:dyDescent="0.25">
      <c r="A14" s="29"/>
      <c r="B14" s="26"/>
      <c r="C14" s="29"/>
      <c r="D14" s="29"/>
      <c r="E14" s="20"/>
      <c r="F14" s="5" t="s">
        <v>4</v>
      </c>
      <c r="G14" s="6">
        <f t="shared" si="1"/>
        <v>1077500</v>
      </c>
      <c r="H14" s="7">
        <v>100500</v>
      </c>
      <c r="I14" s="7">
        <v>27000</v>
      </c>
      <c r="J14" s="7">
        <v>100000</v>
      </c>
      <c r="K14" s="7">
        <v>150000</v>
      </c>
      <c r="L14" s="52">
        <v>150000</v>
      </c>
      <c r="M14" s="6">
        <v>150000</v>
      </c>
      <c r="N14" s="6">
        <v>200000</v>
      </c>
      <c r="O14" s="15">
        <v>200000</v>
      </c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spans="1:26" s="4" customFormat="1" ht="29.45" customHeight="1" x14ac:dyDescent="0.25">
      <c r="A15" s="30"/>
      <c r="B15" s="27"/>
      <c r="C15" s="30"/>
      <c r="D15" s="30"/>
      <c r="E15" s="21"/>
      <c r="F15" s="10" t="s">
        <v>5</v>
      </c>
      <c r="G15" s="6">
        <f t="shared" si="1"/>
        <v>0</v>
      </c>
      <c r="H15" s="6">
        <v>0</v>
      </c>
      <c r="I15" s="6">
        <v>0</v>
      </c>
      <c r="J15" s="6">
        <v>0</v>
      </c>
      <c r="K15" s="6">
        <v>0</v>
      </c>
      <c r="L15" s="52">
        <v>0</v>
      </c>
      <c r="M15" s="6">
        <v>0</v>
      </c>
      <c r="N15" s="6">
        <v>0</v>
      </c>
      <c r="O15" s="15">
        <v>0</v>
      </c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</row>
    <row r="16" spans="1:26" s="4" customFormat="1" ht="25.15" customHeight="1" x14ac:dyDescent="0.25">
      <c r="A16" s="28">
        <v>106</v>
      </c>
      <c r="B16" s="25" t="s">
        <v>10</v>
      </c>
      <c r="C16" s="28">
        <v>2020</v>
      </c>
      <c r="D16" s="28">
        <v>2027</v>
      </c>
      <c r="E16" s="19" t="s">
        <v>24</v>
      </c>
      <c r="F16" s="5" t="s">
        <v>2</v>
      </c>
      <c r="G16" s="6">
        <f t="shared" si="1"/>
        <v>5356700</v>
      </c>
      <c r="H16" s="6">
        <f>H17+H18</f>
        <v>1000000</v>
      </c>
      <c r="I16" s="6">
        <f t="shared" ref="I16:O16" si="5">I17+I18</f>
        <v>788400</v>
      </c>
      <c r="J16" s="6">
        <f t="shared" si="5"/>
        <v>268300</v>
      </c>
      <c r="K16" s="6">
        <f t="shared" si="5"/>
        <v>450000</v>
      </c>
      <c r="L16" s="52">
        <v>750000</v>
      </c>
      <c r="M16" s="6">
        <f t="shared" si="5"/>
        <v>700000</v>
      </c>
      <c r="N16" s="6">
        <f t="shared" si="5"/>
        <v>700000</v>
      </c>
      <c r="O16" s="15">
        <f t="shared" si="5"/>
        <v>700000</v>
      </c>
      <c r="P16" s="22" t="s">
        <v>11</v>
      </c>
      <c r="Q16" s="22" t="s">
        <v>9</v>
      </c>
      <c r="R16" s="22">
        <v>377</v>
      </c>
      <c r="S16" s="22">
        <v>285</v>
      </c>
      <c r="T16" s="22">
        <v>19</v>
      </c>
      <c r="U16" s="22">
        <v>10</v>
      </c>
      <c r="V16" s="22">
        <v>16</v>
      </c>
      <c r="W16" s="22">
        <v>17</v>
      </c>
      <c r="X16" s="22">
        <v>10</v>
      </c>
      <c r="Y16" s="22">
        <v>10</v>
      </c>
      <c r="Z16" s="22">
        <v>10</v>
      </c>
    </row>
    <row r="17" spans="1:26" s="4" customFormat="1" ht="90" x14ac:dyDescent="0.25">
      <c r="A17" s="29"/>
      <c r="B17" s="26"/>
      <c r="C17" s="29"/>
      <c r="D17" s="29"/>
      <c r="E17" s="20"/>
      <c r="F17" s="5" t="s">
        <v>4</v>
      </c>
      <c r="G17" s="6">
        <f t="shared" si="1"/>
        <v>5356700</v>
      </c>
      <c r="H17" s="6">
        <v>1000000</v>
      </c>
      <c r="I17" s="7">
        <v>788400</v>
      </c>
      <c r="J17" s="7">
        <v>268300</v>
      </c>
      <c r="K17" s="7">
        <v>450000</v>
      </c>
      <c r="L17" s="52">
        <v>750000</v>
      </c>
      <c r="M17" s="6">
        <v>700000</v>
      </c>
      <c r="N17" s="6">
        <v>700000</v>
      </c>
      <c r="O17" s="15">
        <v>700000</v>
      </c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 s="4" customFormat="1" ht="33" customHeight="1" x14ac:dyDescent="0.25">
      <c r="A18" s="30"/>
      <c r="B18" s="27"/>
      <c r="C18" s="30"/>
      <c r="D18" s="30"/>
      <c r="E18" s="21"/>
      <c r="F18" s="10" t="s">
        <v>5</v>
      </c>
      <c r="G18" s="6">
        <f t="shared" si="1"/>
        <v>0</v>
      </c>
      <c r="H18" s="6">
        <v>0</v>
      </c>
      <c r="I18" s="6">
        <v>0</v>
      </c>
      <c r="J18" s="6">
        <v>0</v>
      </c>
      <c r="K18" s="6">
        <v>0</v>
      </c>
      <c r="L18" s="52">
        <v>0</v>
      </c>
      <c r="M18" s="6">
        <v>0</v>
      </c>
      <c r="N18" s="6">
        <v>0</v>
      </c>
      <c r="O18" s="15">
        <v>0</v>
      </c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</row>
    <row r="19" spans="1:26" s="4" customFormat="1" ht="25.15" customHeight="1" x14ac:dyDescent="0.25">
      <c r="A19" s="28">
        <v>107</v>
      </c>
      <c r="B19" s="25" t="s">
        <v>12</v>
      </c>
      <c r="C19" s="28">
        <v>2020</v>
      </c>
      <c r="D19" s="28">
        <v>2027</v>
      </c>
      <c r="E19" s="19" t="s">
        <v>1</v>
      </c>
      <c r="F19" s="5" t="s">
        <v>2</v>
      </c>
      <c r="G19" s="6">
        <f t="shared" si="1"/>
        <v>25788444.41</v>
      </c>
      <c r="H19" s="6">
        <f>H20+H21</f>
        <v>1624924</v>
      </c>
      <c r="I19" s="6">
        <f t="shared" ref="I19:O19" si="6">I20+I21</f>
        <v>2382937</v>
      </c>
      <c r="J19" s="6">
        <f t="shared" si="6"/>
        <v>1897864.21</v>
      </c>
      <c r="K19" s="6">
        <f t="shared" si="6"/>
        <v>3432719.2</v>
      </c>
      <c r="L19" s="52">
        <v>3480000</v>
      </c>
      <c r="M19" s="6">
        <f t="shared" si="6"/>
        <v>3790000</v>
      </c>
      <c r="N19" s="6">
        <f t="shared" si="6"/>
        <v>4340000</v>
      </c>
      <c r="O19" s="15">
        <f t="shared" si="6"/>
        <v>4840000</v>
      </c>
      <c r="P19" s="22" t="s">
        <v>13</v>
      </c>
      <c r="Q19" s="22" t="s">
        <v>9</v>
      </c>
      <c r="R19" s="22">
        <v>135</v>
      </c>
      <c r="S19" s="22">
        <v>13</v>
      </c>
      <c r="T19" s="22">
        <v>13</v>
      </c>
      <c r="U19" s="22">
        <v>10</v>
      </c>
      <c r="V19" s="22">
        <v>33</v>
      </c>
      <c r="W19" s="22">
        <v>27</v>
      </c>
      <c r="X19" s="22">
        <v>13</v>
      </c>
      <c r="Y19" s="22">
        <v>13</v>
      </c>
      <c r="Z19" s="22">
        <v>13</v>
      </c>
    </row>
    <row r="20" spans="1:26" s="4" customFormat="1" ht="90" x14ac:dyDescent="0.25">
      <c r="A20" s="29"/>
      <c r="B20" s="26"/>
      <c r="C20" s="29"/>
      <c r="D20" s="29"/>
      <c r="E20" s="20"/>
      <c r="F20" s="5" t="s">
        <v>4</v>
      </c>
      <c r="G20" s="6">
        <f t="shared" si="1"/>
        <v>25788444.41</v>
      </c>
      <c r="H20" s="6">
        <v>1624924</v>
      </c>
      <c r="I20" s="7">
        <v>2382937</v>
      </c>
      <c r="J20" s="7">
        <v>1897864.21</v>
      </c>
      <c r="K20" s="7">
        <v>3432719.2</v>
      </c>
      <c r="L20" s="52">
        <v>3480000</v>
      </c>
      <c r="M20" s="6">
        <v>3790000</v>
      </c>
      <c r="N20" s="6">
        <v>4340000</v>
      </c>
      <c r="O20" s="15">
        <v>4840000</v>
      </c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1:26" s="4" customFormat="1" ht="28.9" customHeight="1" x14ac:dyDescent="0.25">
      <c r="A21" s="30"/>
      <c r="B21" s="27"/>
      <c r="C21" s="30"/>
      <c r="D21" s="30"/>
      <c r="E21" s="21"/>
      <c r="F21" s="10" t="s">
        <v>5</v>
      </c>
      <c r="G21" s="6">
        <f t="shared" si="1"/>
        <v>0</v>
      </c>
      <c r="H21" s="6">
        <v>0</v>
      </c>
      <c r="I21" s="6">
        <v>0</v>
      </c>
      <c r="J21" s="6">
        <v>0</v>
      </c>
      <c r="K21" s="6">
        <v>0</v>
      </c>
      <c r="L21" s="52">
        <v>0</v>
      </c>
      <c r="M21" s="6">
        <v>0</v>
      </c>
      <c r="N21" s="6">
        <v>0</v>
      </c>
      <c r="O21" s="15">
        <v>0</v>
      </c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</row>
    <row r="22" spans="1:26" s="4" customFormat="1" ht="22.15" customHeight="1" x14ac:dyDescent="0.25">
      <c r="A22" s="28">
        <v>108</v>
      </c>
      <c r="B22" s="25" t="s">
        <v>14</v>
      </c>
      <c r="C22" s="28">
        <v>2020</v>
      </c>
      <c r="D22" s="28">
        <v>2027</v>
      </c>
      <c r="E22" s="19" t="s">
        <v>1</v>
      </c>
      <c r="F22" s="5" t="s">
        <v>2</v>
      </c>
      <c r="G22" s="6">
        <f t="shared" si="1"/>
        <v>2300000</v>
      </c>
      <c r="H22" s="6">
        <f>H23+H24</f>
        <v>400000</v>
      </c>
      <c r="I22" s="6">
        <f t="shared" ref="I22:O22" si="7">I23+I24</f>
        <v>0</v>
      </c>
      <c r="J22" s="6">
        <f t="shared" si="7"/>
        <v>0</v>
      </c>
      <c r="K22" s="6">
        <f t="shared" si="7"/>
        <v>0</v>
      </c>
      <c r="L22" s="52">
        <f t="shared" si="7"/>
        <v>1000000</v>
      </c>
      <c r="M22" s="6">
        <f t="shared" si="7"/>
        <v>300000</v>
      </c>
      <c r="N22" s="6">
        <f t="shared" si="7"/>
        <v>300000</v>
      </c>
      <c r="O22" s="15">
        <f t="shared" si="7"/>
        <v>300000</v>
      </c>
      <c r="P22" s="22" t="s">
        <v>15</v>
      </c>
      <c r="Q22" s="22" t="s">
        <v>9</v>
      </c>
      <c r="R22" s="22">
        <v>5</v>
      </c>
      <c r="S22" s="22">
        <v>1</v>
      </c>
      <c r="T22" s="22">
        <v>0</v>
      </c>
      <c r="U22" s="22">
        <v>0</v>
      </c>
      <c r="V22" s="22">
        <v>0</v>
      </c>
      <c r="W22" s="22">
        <v>1</v>
      </c>
      <c r="X22" s="22">
        <v>1</v>
      </c>
      <c r="Y22" s="22">
        <v>1</v>
      </c>
      <c r="Z22" s="22">
        <v>1</v>
      </c>
    </row>
    <row r="23" spans="1:26" s="4" customFormat="1" ht="90" x14ac:dyDescent="0.25">
      <c r="A23" s="29"/>
      <c r="B23" s="26"/>
      <c r="C23" s="29"/>
      <c r="D23" s="29"/>
      <c r="E23" s="20"/>
      <c r="F23" s="5" t="s">
        <v>4</v>
      </c>
      <c r="G23" s="6">
        <f t="shared" si="1"/>
        <v>2300000</v>
      </c>
      <c r="H23" s="6">
        <v>400000</v>
      </c>
      <c r="I23" s="6">
        <v>0</v>
      </c>
      <c r="J23" s="7">
        <v>0</v>
      </c>
      <c r="K23" s="7">
        <v>0</v>
      </c>
      <c r="L23" s="52">
        <v>1000000</v>
      </c>
      <c r="M23" s="6">
        <v>300000</v>
      </c>
      <c r="N23" s="6">
        <v>300000</v>
      </c>
      <c r="O23" s="15">
        <v>300000</v>
      </c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spans="1:26" s="4" customFormat="1" ht="36.6" customHeight="1" x14ac:dyDescent="0.25">
      <c r="A24" s="30"/>
      <c r="B24" s="27"/>
      <c r="C24" s="30"/>
      <c r="D24" s="30"/>
      <c r="E24" s="21"/>
      <c r="F24" s="10" t="s">
        <v>5</v>
      </c>
      <c r="G24" s="6">
        <f t="shared" si="1"/>
        <v>0</v>
      </c>
      <c r="H24" s="6">
        <v>0</v>
      </c>
      <c r="I24" s="6">
        <v>0</v>
      </c>
      <c r="J24" s="6">
        <v>0</v>
      </c>
      <c r="K24" s="6">
        <v>0</v>
      </c>
      <c r="L24" s="52">
        <v>0</v>
      </c>
      <c r="M24" s="6">
        <v>0</v>
      </c>
      <c r="N24" s="6">
        <v>0</v>
      </c>
      <c r="O24" s="15">
        <v>0</v>
      </c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</row>
    <row r="25" spans="1:26" s="4" customFormat="1" ht="27.6" customHeight="1" x14ac:dyDescent="0.25">
      <c r="A25" s="28">
        <v>109</v>
      </c>
      <c r="B25" s="25" t="s">
        <v>16</v>
      </c>
      <c r="C25" s="28">
        <v>2020</v>
      </c>
      <c r="D25" s="28">
        <v>2027</v>
      </c>
      <c r="E25" s="19" t="s">
        <v>1</v>
      </c>
      <c r="F25" s="5" t="s">
        <v>2</v>
      </c>
      <c r="G25" s="6">
        <f t="shared" si="1"/>
        <v>850000</v>
      </c>
      <c r="H25" s="6">
        <f>H26+H27</f>
        <v>100000</v>
      </c>
      <c r="I25" s="6">
        <f t="shared" ref="I25:O25" si="8">I26+I27</f>
        <v>0</v>
      </c>
      <c r="J25" s="6">
        <f t="shared" si="8"/>
        <v>0</v>
      </c>
      <c r="K25" s="6">
        <f t="shared" si="8"/>
        <v>0</v>
      </c>
      <c r="L25" s="52">
        <f t="shared" si="8"/>
        <v>0</v>
      </c>
      <c r="M25" s="6">
        <f t="shared" si="8"/>
        <v>200000</v>
      </c>
      <c r="N25" s="6">
        <f t="shared" si="8"/>
        <v>250000</v>
      </c>
      <c r="O25" s="15">
        <f t="shared" si="8"/>
        <v>300000</v>
      </c>
      <c r="P25" s="22" t="s">
        <v>13</v>
      </c>
      <c r="Q25" s="22" t="s">
        <v>9</v>
      </c>
      <c r="R25" s="22">
        <v>4</v>
      </c>
      <c r="S25" s="22">
        <v>1</v>
      </c>
      <c r="T25" s="22">
        <v>0</v>
      </c>
      <c r="U25" s="22">
        <v>0</v>
      </c>
      <c r="V25" s="22">
        <v>0</v>
      </c>
      <c r="W25" s="22">
        <v>0</v>
      </c>
      <c r="X25" s="22">
        <v>1</v>
      </c>
      <c r="Y25" s="22">
        <v>1</v>
      </c>
      <c r="Z25" s="22">
        <v>1</v>
      </c>
    </row>
    <row r="26" spans="1:26" s="4" customFormat="1" ht="90" x14ac:dyDescent="0.25">
      <c r="A26" s="29"/>
      <c r="B26" s="26"/>
      <c r="C26" s="29"/>
      <c r="D26" s="29"/>
      <c r="E26" s="20"/>
      <c r="F26" s="5" t="s">
        <v>4</v>
      </c>
      <c r="G26" s="6">
        <f t="shared" si="1"/>
        <v>850000</v>
      </c>
      <c r="H26" s="6">
        <v>100000</v>
      </c>
      <c r="I26" s="6">
        <v>0</v>
      </c>
      <c r="J26" s="6">
        <v>0</v>
      </c>
      <c r="K26" s="6">
        <v>0</v>
      </c>
      <c r="L26" s="52">
        <v>0</v>
      </c>
      <c r="M26" s="6">
        <v>200000</v>
      </c>
      <c r="N26" s="6">
        <v>250000</v>
      </c>
      <c r="O26" s="15">
        <v>300000</v>
      </c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</row>
    <row r="27" spans="1:26" s="4" customFormat="1" ht="31.15" customHeight="1" x14ac:dyDescent="0.25">
      <c r="A27" s="30"/>
      <c r="B27" s="27"/>
      <c r="C27" s="30"/>
      <c r="D27" s="30"/>
      <c r="E27" s="21"/>
      <c r="F27" s="10" t="s">
        <v>5</v>
      </c>
      <c r="G27" s="6">
        <f t="shared" si="1"/>
        <v>0</v>
      </c>
      <c r="H27" s="6">
        <v>0</v>
      </c>
      <c r="I27" s="6">
        <v>0</v>
      </c>
      <c r="J27" s="6">
        <v>0</v>
      </c>
      <c r="K27" s="6">
        <v>0</v>
      </c>
      <c r="L27" s="52">
        <v>0</v>
      </c>
      <c r="M27" s="6">
        <v>0</v>
      </c>
      <c r="N27" s="6">
        <v>0</v>
      </c>
      <c r="O27" s="15">
        <v>0</v>
      </c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</row>
    <row r="28" spans="1:26" s="4" customFormat="1" ht="31.15" customHeight="1" x14ac:dyDescent="0.25">
      <c r="A28" s="28" t="s">
        <v>25</v>
      </c>
      <c r="B28" s="25" t="s">
        <v>28</v>
      </c>
      <c r="C28" s="28">
        <v>2025</v>
      </c>
      <c r="D28" s="28">
        <v>2027</v>
      </c>
      <c r="E28" s="19" t="s">
        <v>1</v>
      </c>
      <c r="F28" s="5" t="s">
        <v>2</v>
      </c>
      <c r="G28" s="6">
        <f t="shared" si="1"/>
        <v>1200000</v>
      </c>
      <c r="H28" s="6">
        <f>H29+H30</f>
        <v>0</v>
      </c>
      <c r="I28" s="6">
        <f t="shared" ref="I28:L28" si="9">I29+I30</f>
        <v>0</v>
      </c>
      <c r="J28" s="6">
        <f t="shared" si="9"/>
        <v>0</v>
      </c>
      <c r="K28" s="6">
        <f t="shared" si="9"/>
        <v>0</v>
      </c>
      <c r="L28" s="52">
        <f t="shared" si="9"/>
        <v>0</v>
      </c>
      <c r="M28" s="6">
        <v>400000</v>
      </c>
      <c r="N28" s="6">
        <v>400000</v>
      </c>
      <c r="O28" s="15">
        <v>400000</v>
      </c>
      <c r="P28" s="22" t="s">
        <v>26</v>
      </c>
      <c r="Q28" s="9"/>
      <c r="R28" s="9"/>
      <c r="S28" s="9"/>
      <c r="T28" s="9"/>
      <c r="U28" s="9"/>
      <c r="V28" s="9"/>
      <c r="W28" s="9"/>
      <c r="X28" s="22">
        <v>2</v>
      </c>
      <c r="Y28" s="22">
        <v>2</v>
      </c>
      <c r="Z28" s="22">
        <v>2</v>
      </c>
    </row>
    <row r="29" spans="1:26" s="4" customFormat="1" ht="31.15" customHeight="1" x14ac:dyDescent="0.25">
      <c r="A29" s="29"/>
      <c r="B29" s="26"/>
      <c r="C29" s="31"/>
      <c r="D29" s="31"/>
      <c r="E29" s="20"/>
      <c r="F29" s="5" t="s">
        <v>4</v>
      </c>
      <c r="G29" s="6">
        <f t="shared" si="1"/>
        <v>0</v>
      </c>
      <c r="H29" s="6">
        <v>0</v>
      </c>
      <c r="I29" s="6">
        <v>0</v>
      </c>
      <c r="J29" s="6">
        <v>0</v>
      </c>
      <c r="K29" s="6">
        <v>0</v>
      </c>
      <c r="L29" s="52">
        <v>0</v>
      </c>
      <c r="M29" s="6">
        <v>0</v>
      </c>
      <c r="N29" s="6">
        <v>0</v>
      </c>
      <c r="O29" s="15">
        <v>0</v>
      </c>
      <c r="P29" s="23"/>
      <c r="Q29" s="9" t="s">
        <v>9</v>
      </c>
      <c r="R29" s="9">
        <v>6</v>
      </c>
      <c r="S29" s="9">
        <v>0</v>
      </c>
      <c r="T29" s="9">
        <v>0</v>
      </c>
      <c r="U29" s="9">
        <v>0</v>
      </c>
      <c r="V29" s="9">
        <v>0</v>
      </c>
      <c r="W29" s="9">
        <v>0</v>
      </c>
      <c r="X29" s="33"/>
      <c r="Y29" s="33"/>
      <c r="Z29" s="33"/>
    </row>
    <row r="30" spans="1:26" s="4" customFormat="1" ht="31.15" customHeight="1" x14ac:dyDescent="0.25">
      <c r="A30" s="30"/>
      <c r="B30" s="27"/>
      <c r="C30" s="32"/>
      <c r="D30" s="32"/>
      <c r="E30" s="21"/>
      <c r="F30" s="10" t="s">
        <v>5</v>
      </c>
      <c r="G30" s="6">
        <f t="shared" si="1"/>
        <v>1200000</v>
      </c>
      <c r="H30" s="6">
        <v>0</v>
      </c>
      <c r="I30" s="6">
        <v>0</v>
      </c>
      <c r="J30" s="6">
        <v>0</v>
      </c>
      <c r="K30" s="6">
        <v>0</v>
      </c>
      <c r="L30" s="52">
        <v>0</v>
      </c>
      <c r="M30" s="6">
        <v>400000</v>
      </c>
      <c r="N30" s="6">
        <v>400000</v>
      </c>
      <c r="O30" s="15">
        <v>400000</v>
      </c>
      <c r="P30" s="24"/>
      <c r="Q30" s="9"/>
      <c r="R30" s="9"/>
      <c r="S30" s="9"/>
      <c r="T30" s="9"/>
      <c r="U30" s="9"/>
      <c r="V30" s="9"/>
      <c r="W30" s="9"/>
      <c r="X30" s="34"/>
      <c r="Y30" s="34"/>
      <c r="Z30" s="34"/>
    </row>
    <row r="31" spans="1:26" s="4" customFormat="1" ht="31.15" customHeight="1" x14ac:dyDescent="0.25">
      <c r="A31" s="16"/>
      <c r="B31" s="35" t="s">
        <v>29</v>
      </c>
      <c r="C31" s="28">
        <v>2025</v>
      </c>
      <c r="D31" s="28">
        <v>2025</v>
      </c>
      <c r="E31" s="19" t="s">
        <v>1</v>
      </c>
      <c r="F31" s="5" t="s">
        <v>2</v>
      </c>
      <c r="G31" s="6">
        <f>H31+I31+J31+K31+L31+M31+N31+O31</f>
        <v>257078.01</v>
      </c>
      <c r="H31" s="6">
        <f>H32+H33</f>
        <v>0</v>
      </c>
      <c r="I31" s="6">
        <f t="shared" ref="I31:L31" si="10">I32+I33</f>
        <v>0</v>
      </c>
      <c r="J31" s="6">
        <f t="shared" si="10"/>
        <v>0</v>
      </c>
      <c r="K31" s="6">
        <f t="shared" si="10"/>
        <v>0</v>
      </c>
      <c r="L31" s="52">
        <f t="shared" si="10"/>
        <v>0</v>
      </c>
      <c r="M31" s="6">
        <v>257078.01</v>
      </c>
      <c r="N31" s="6">
        <v>0</v>
      </c>
      <c r="O31" s="15">
        <f t="shared" ref="O31" si="11">O32+O33</f>
        <v>0</v>
      </c>
      <c r="P31" s="22" t="s">
        <v>30</v>
      </c>
      <c r="Q31" s="22" t="s">
        <v>9</v>
      </c>
      <c r="R31" s="22">
        <v>29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29</v>
      </c>
      <c r="Y31" s="22">
        <v>0</v>
      </c>
      <c r="Z31" s="22">
        <v>0</v>
      </c>
    </row>
    <row r="32" spans="1:26" s="4" customFormat="1" ht="31.15" customHeight="1" x14ac:dyDescent="0.25">
      <c r="A32" s="18" t="s">
        <v>31</v>
      </c>
      <c r="B32" s="36"/>
      <c r="C32" s="29"/>
      <c r="D32" s="29"/>
      <c r="E32" s="20"/>
      <c r="F32" s="5" t="s">
        <v>4</v>
      </c>
      <c r="G32" s="6">
        <f t="shared" si="1"/>
        <v>257078.01</v>
      </c>
      <c r="H32" s="6">
        <v>0</v>
      </c>
      <c r="I32" s="6">
        <v>0</v>
      </c>
      <c r="J32" s="6">
        <v>0</v>
      </c>
      <c r="K32" s="6">
        <v>0</v>
      </c>
      <c r="L32" s="52">
        <v>0</v>
      </c>
      <c r="M32" s="6">
        <v>257078.01</v>
      </c>
      <c r="N32" s="6">
        <v>0</v>
      </c>
      <c r="O32" s="15">
        <v>0</v>
      </c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</row>
    <row r="33" spans="1:26" s="4" customFormat="1" ht="31.15" customHeight="1" x14ac:dyDescent="0.25">
      <c r="A33" s="17"/>
      <c r="B33" s="37"/>
      <c r="C33" s="30"/>
      <c r="D33" s="30"/>
      <c r="E33" s="21"/>
      <c r="F33" s="10" t="s">
        <v>5</v>
      </c>
      <c r="G33" s="6">
        <f t="shared" si="1"/>
        <v>0</v>
      </c>
      <c r="H33" s="6">
        <v>0</v>
      </c>
      <c r="I33" s="6">
        <v>0</v>
      </c>
      <c r="J33" s="6">
        <v>0</v>
      </c>
      <c r="K33" s="6">
        <v>0</v>
      </c>
      <c r="L33" s="52">
        <v>0</v>
      </c>
      <c r="M33" s="6">
        <v>0</v>
      </c>
      <c r="N33" s="6">
        <v>0</v>
      </c>
      <c r="O33" s="15">
        <v>0</v>
      </c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</row>
    <row r="34" spans="1:26" s="4" customFormat="1" ht="31.15" customHeight="1" x14ac:dyDescent="0.25">
      <c r="A34" s="22">
        <v>110</v>
      </c>
      <c r="B34" s="42" t="s">
        <v>27</v>
      </c>
      <c r="C34" s="43"/>
      <c r="D34" s="44"/>
      <c r="E34" s="22" t="s">
        <v>3</v>
      </c>
      <c r="F34" s="5" t="s">
        <v>2</v>
      </c>
      <c r="G34" s="6">
        <f t="shared" si="1"/>
        <v>67412089.689999998</v>
      </c>
      <c r="H34" s="6">
        <f t="shared" ref="H34:O34" si="12">H35+H36</f>
        <v>6199526.5600000005</v>
      </c>
      <c r="I34" s="6">
        <f t="shared" si="12"/>
        <v>6427845.2999999998</v>
      </c>
      <c r="J34" s="6">
        <f t="shared" si="12"/>
        <v>5865097.9399999995</v>
      </c>
      <c r="K34" s="6">
        <f t="shared" si="12"/>
        <v>8091046.2600000007</v>
      </c>
      <c r="L34" s="52">
        <f t="shared" si="12"/>
        <v>9752665.4600000009</v>
      </c>
      <c r="M34" s="6">
        <f t="shared" si="12"/>
        <v>9913354.7300000004</v>
      </c>
      <c r="N34" s="6">
        <f t="shared" si="12"/>
        <v>10306276.720000001</v>
      </c>
      <c r="O34" s="6">
        <f t="shared" si="12"/>
        <v>10856276.720000001</v>
      </c>
      <c r="P34" s="28" t="s">
        <v>3</v>
      </c>
      <c r="Q34" s="28" t="s">
        <v>3</v>
      </c>
      <c r="R34" s="28" t="s">
        <v>3</v>
      </c>
      <c r="S34" s="28" t="s">
        <v>3</v>
      </c>
      <c r="T34" s="28" t="s">
        <v>3</v>
      </c>
      <c r="U34" s="28" t="s">
        <v>3</v>
      </c>
      <c r="V34" s="28" t="s">
        <v>3</v>
      </c>
      <c r="W34" s="28" t="s">
        <v>3</v>
      </c>
      <c r="X34" s="28" t="s">
        <v>3</v>
      </c>
      <c r="Y34" s="28" t="s">
        <v>3</v>
      </c>
      <c r="Z34" s="28"/>
    </row>
    <row r="35" spans="1:26" s="4" customFormat="1" ht="43.9" customHeight="1" x14ac:dyDescent="0.25">
      <c r="A35" s="23"/>
      <c r="B35" s="45"/>
      <c r="C35" s="46"/>
      <c r="D35" s="47"/>
      <c r="E35" s="23"/>
      <c r="F35" s="5" t="s">
        <v>4</v>
      </c>
      <c r="G35" s="6">
        <f t="shared" si="1"/>
        <v>66212089.689999998</v>
      </c>
      <c r="H35" s="11">
        <f>H8+H14+H17+H20+H23+H26+H32+H29</f>
        <v>6199526.5600000005</v>
      </c>
      <c r="I35" s="11">
        <f t="shared" ref="I35:O36" si="13">I8+I14+I17+I20+I23+I26+I32+I29</f>
        <v>6427845.2999999998</v>
      </c>
      <c r="J35" s="11">
        <f t="shared" si="13"/>
        <v>5865097.9399999995</v>
      </c>
      <c r="K35" s="11">
        <f t="shared" si="13"/>
        <v>8091046.2600000007</v>
      </c>
      <c r="L35" s="53">
        <f t="shared" si="13"/>
        <v>9752665.4600000009</v>
      </c>
      <c r="M35" s="11">
        <f t="shared" si="13"/>
        <v>9513354.7300000004</v>
      </c>
      <c r="N35" s="11">
        <f t="shared" si="13"/>
        <v>9906276.7200000007</v>
      </c>
      <c r="O35" s="11">
        <f t="shared" si="13"/>
        <v>10456276.720000001</v>
      </c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</row>
    <row r="36" spans="1:26" s="4" customFormat="1" ht="31.15" customHeight="1" x14ac:dyDescent="0.25">
      <c r="A36" s="24"/>
      <c r="B36" s="48"/>
      <c r="C36" s="49"/>
      <c r="D36" s="50"/>
      <c r="E36" s="24"/>
      <c r="F36" s="10" t="s">
        <v>5</v>
      </c>
      <c r="G36" s="6">
        <f t="shared" si="1"/>
        <v>1200000</v>
      </c>
      <c r="H36" s="11">
        <f>H9+H15+H18+H21+H24+H27+H33+H30</f>
        <v>0</v>
      </c>
      <c r="I36" s="11">
        <f t="shared" si="13"/>
        <v>0</v>
      </c>
      <c r="J36" s="11">
        <f t="shared" si="13"/>
        <v>0</v>
      </c>
      <c r="K36" s="11">
        <f t="shared" si="13"/>
        <v>0</v>
      </c>
      <c r="L36" s="53">
        <f t="shared" si="13"/>
        <v>0</v>
      </c>
      <c r="M36" s="11">
        <f t="shared" si="13"/>
        <v>400000</v>
      </c>
      <c r="N36" s="11">
        <f t="shared" si="13"/>
        <v>400000</v>
      </c>
      <c r="O36" s="11">
        <f t="shared" si="13"/>
        <v>400000</v>
      </c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</row>
    <row r="37" spans="1:26" s="12" customFormat="1" ht="24" customHeight="1" x14ac:dyDescent="0.25">
      <c r="A37" s="38">
        <v>117</v>
      </c>
      <c r="B37" s="39" t="s">
        <v>22</v>
      </c>
      <c r="C37" s="39"/>
      <c r="D37" s="39"/>
      <c r="E37" s="39"/>
      <c r="F37" s="5" t="s">
        <v>2</v>
      </c>
      <c r="G37" s="6">
        <v>2166232667.9200001</v>
      </c>
      <c r="H37" s="6">
        <v>268724136.05000001</v>
      </c>
      <c r="I37" s="6">
        <v>249958108.37</v>
      </c>
      <c r="J37" s="6">
        <v>420919041.88999993</v>
      </c>
      <c r="K37" s="6">
        <v>263310015.94</v>
      </c>
      <c r="L37" s="6">
        <v>390562886.44000006</v>
      </c>
      <c r="M37" s="6">
        <v>241235616.43000001</v>
      </c>
      <c r="N37" s="6">
        <v>186466276.63</v>
      </c>
      <c r="O37" s="6">
        <v>145056586.16999999</v>
      </c>
      <c r="P37" s="40" t="s">
        <v>3</v>
      </c>
      <c r="Q37" s="40" t="s">
        <v>3</v>
      </c>
      <c r="R37" s="40" t="s">
        <v>3</v>
      </c>
      <c r="S37" s="40" t="s">
        <v>3</v>
      </c>
      <c r="T37" s="40" t="s">
        <v>3</v>
      </c>
      <c r="U37" s="40" t="s">
        <v>3</v>
      </c>
      <c r="V37" s="40" t="s">
        <v>3</v>
      </c>
      <c r="W37" s="40" t="s">
        <v>3</v>
      </c>
      <c r="X37" s="40" t="s">
        <v>3</v>
      </c>
      <c r="Y37" s="40" t="s">
        <v>3</v>
      </c>
      <c r="Z37" s="40" t="s">
        <v>3</v>
      </c>
    </row>
    <row r="38" spans="1:26" s="12" customFormat="1" ht="90" x14ac:dyDescent="0.25">
      <c r="A38" s="38"/>
      <c r="B38" s="39"/>
      <c r="C38" s="39"/>
      <c r="D38" s="39"/>
      <c r="E38" s="39"/>
      <c r="F38" s="5" t="s">
        <v>4</v>
      </c>
      <c r="G38" s="6">
        <v>950710480.5999999</v>
      </c>
      <c r="H38" s="6">
        <v>93114809.620000005</v>
      </c>
      <c r="I38" s="6">
        <v>93481504.520000011</v>
      </c>
      <c r="J38" s="6">
        <v>105777245.97999997</v>
      </c>
      <c r="K38" s="6">
        <v>122206505.39</v>
      </c>
      <c r="L38" s="6">
        <v>166563643.99000001</v>
      </c>
      <c r="M38" s="6">
        <v>143765258.78</v>
      </c>
      <c r="N38" s="6">
        <v>120323675.48999998</v>
      </c>
      <c r="O38" s="6">
        <v>105477836.82999998</v>
      </c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</row>
    <row r="39" spans="1:26" s="12" customFormat="1" ht="37.9" customHeight="1" x14ac:dyDescent="0.25">
      <c r="A39" s="38"/>
      <c r="B39" s="39"/>
      <c r="C39" s="39"/>
      <c r="D39" s="39"/>
      <c r="E39" s="39"/>
      <c r="F39" s="10" t="s">
        <v>5</v>
      </c>
      <c r="G39" s="6">
        <v>1215522187.3200002</v>
      </c>
      <c r="H39" s="6">
        <v>175609326.43000001</v>
      </c>
      <c r="I39" s="6">
        <v>156476603.84999999</v>
      </c>
      <c r="J39" s="6">
        <v>315141795.90999997</v>
      </c>
      <c r="K39" s="6">
        <v>141103510.55000001</v>
      </c>
      <c r="L39" s="6">
        <v>223999242.45000002</v>
      </c>
      <c r="M39" s="6">
        <v>97470357.649999991</v>
      </c>
      <c r="N39" s="6">
        <v>66142601.140000001</v>
      </c>
      <c r="O39" s="6">
        <v>39578749.340000004</v>
      </c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</row>
  </sheetData>
  <mergeCells count="163">
    <mergeCell ref="Y34:Y36"/>
    <mergeCell ref="Z34:Z36"/>
    <mergeCell ref="A37:A39"/>
    <mergeCell ref="B37:E39"/>
    <mergeCell ref="P37:P39"/>
    <mergeCell ref="Q37:Q39"/>
    <mergeCell ref="R37:R39"/>
    <mergeCell ref="S37:S39"/>
    <mergeCell ref="T37:T39"/>
    <mergeCell ref="U37:U39"/>
    <mergeCell ref="V37:V39"/>
    <mergeCell ref="W37:W39"/>
    <mergeCell ref="X37:X39"/>
    <mergeCell ref="Y37:Y39"/>
    <mergeCell ref="Z37:Z39"/>
    <mergeCell ref="A34:A36"/>
    <mergeCell ref="P34:P36"/>
    <mergeCell ref="Q34:Q36"/>
    <mergeCell ref="R34:R36"/>
    <mergeCell ref="S34:S36"/>
    <mergeCell ref="T34:T36"/>
    <mergeCell ref="B34:D36"/>
    <mergeCell ref="E34:E36"/>
    <mergeCell ref="U34:U36"/>
    <mergeCell ref="Y22:Y24"/>
    <mergeCell ref="Z22:Z24"/>
    <mergeCell ref="Y25:Y27"/>
    <mergeCell ref="Z25:Z27"/>
    <mergeCell ref="Y28:Y30"/>
    <mergeCell ref="Z28:Z30"/>
    <mergeCell ref="B31:B33"/>
    <mergeCell ref="C31:C33"/>
    <mergeCell ref="D31:D33"/>
    <mergeCell ref="Y31:Y33"/>
    <mergeCell ref="Z31:Z33"/>
    <mergeCell ref="Q25:Q27"/>
    <mergeCell ref="R25:R27"/>
    <mergeCell ref="S25:S27"/>
    <mergeCell ref="T25:T27"/>
    <mergeCell ref="U25:U27"/>
    <mergeCell ref="V25:V27"/>
    <mergeCell ref="W25:W27"/>
    <mergeCell ref="X25:X27"/>
    <mergeCell ref="D22:D24"/>
    <mergeCell ref="E22:E24"/>
    <mergeCell ref="P22:P24"/>
    <mergeCell ref="S22:S24"/>
    <mergeCell ref="T22:T24"/>
    <mergeCell ref="Y7:Y9"/>
    <mergeCell ref="Z7:Z9"/>
    <mergeCell ref="Y10:Y12"/>
    <mergeCell ref="Z10:Z12"/>
    <mergeCell ref="Y13:Y15"/>
    <mergeCell ref="Z13:Z15"/>
    <mergeCell ref="Y16:Y18"/>
    <mergeCell ref="Z16:Z18"/>
    <mergeCell ref="Y19:Y21"/>
    <mergeCell ref="Z19:Z21"/>
    <mergeCell ref="V34:V36"/>
    <mergeCell ref="W34:W36"/>
    <mergeCell ref="X34:X36"/>
    <mergeCell ref="X28:X30"/>
    <mergeCell ref="W31:W33"/>
    <mergeCell ref="X31:X33"/>
    <mergeCell ref="W13:W15"/>
    <mergeCell ref="X13:X15"/>
    <mergeCell ref="A16:A18"/>
    <mergeCell ref="B16:B18"/>
    <mergeCell ref="C16:C18"/>
    <mergeCell ref="D16:D18"/>
    <mergeCell ref="E16:E18"/>
    <mergeCell ref="P16:P18"/>
    <mergeCell ref="Q16:Q18"/>
    <mergeCell ref="R16:R18"/>
    <mergeCell ref="S16:S18"/>
    <mergeCell ref="T16:T18"/>
    <mergeCell ref="U16:U18"/>
    <mergeCell ref="V16:V18"/>
    <mergeCell ref="W16:W18"/>
    <mergeCell ref="X16:X18"/>
    <mergeCell ref="A13:A15"/>
    <mergeCell ref="B13:B15"/>
    <mergeCell ref="R10:R12"/>
    <mergeCell ref="S10:S12"/>
    <mergeCell ref="T10:T12"/>
    <mergeCell ref="U10:U12"/>
    <mergeCell ref="V10:V12"/>
    <mergeCell ref="W10:W12"/>
    <mergeCell ref="X10:X12"/>
    <mergeCell ref="A7:A9"/>
    <mergeCell ref="B7:B9"/>
    <mergeCell ref="C7:C9"/>
    <mergeCell ref="D7:D9"/>
    <mergeCell ref="R7:R9"/>
    <mergeCell ref="A10:A12"/>
    <mergeCell ref="A28:A30"/>
    <mergeCell ref="B28:B30"/>
    <mergeCell ref="C28:C30"/>
    <mergeCell ref="D28:D30"/>
    <mergeCell ref="E28:E30"/>
    <mergeCell ref="P28:P30"/>
    <mergeCell ref="R19:R21"/>
    <mergeCell ref="Q13:Q15"/>
    <mergeCell ref="R13:R15"/>
    <mergeCell ref="Q22:Q24"/>
    <mergeCell ref="R22:R24"/>
    <mergeCell ref="A25:A27"/>
    <mergeCell ref="B25:B27"/>
    <mergeCell ref="C25:C27"/>
    <mergeCell ref="D25:D27"/>
    <mergeCell ref="E25:E27"/>
    <mergeCell ref="P25:P27"/>
    <mergeCell ref="A22:A24"/>
    <mergeCell ref="B22:B24"/>
    <mergeCell ref="C22:C24"/>
    <mergeCell ref="C13:C15"/>
    <mergeCell ref="D13:D15"/>
    <mergeCell ref="E13:E15"/>
    <mergeCell ref="A19:A21"/>
    <mergeCell ref="B19:B21"/>
    <mergeCell ref="C19:C21"/>
    <mergeCell ref="D19:D21"/>
    <mergeCell ref="E19:E21"/>
    <mergeCell ref="P19:P21"/>
    <mergeCell ref="Q19:Q21"/>
    <mergeCell ref="E7:E9"/>
    <mergeCell ref="P7:P9"/>
    <mergeCell ref="Q7:Q9"/>
    <mergeCell ref="P13:P15"/>
    <mergeCell ref="B10:B12"/>
    <mergeCell ref="C10:C12"/>
    <mergeCell ref="D10:D12"/>
    <mergeCell ref="E10:E12"/>
    <mergeCell ref="P10:P12"/>
    <mergeCell ref="Q10:Q12"/>
    <mergeCell ref="W22:W24"/>
    <mergeCell ref="X22:X24"/>
    <mergeCell ref="S7:S9"/>
    <mergeCell ref="T7:T9"/>
    <mergeCell ref="U7:U9"/>
    <mergeCell ref="V7:V9"/>
    <mergeCell ref="S13:S15"/>
    <mergeCell ref="T13:T15"/>
    <mergeCell ref="U13:U15"/>
    <mergeCell ref="V13:V15"/>
    <mergeCell ref="W19:W21"/>
    <mergeCell ref="X19:X21"/>
    <mergeCell ref="W7:W9"/>
    <mergeCell ref="X7:X9"/>
    <mergeCell ref="E31:E33"/>
    <mergeCell ref="P31:P33"/>
    <mergeCell ref="Q31:Q33"/>
    <mergeCell ref="R31:R33"/>
    <mergeCell ref="S31:S33"/>
    <mergeCell ref="T31:T33"/>
    <mergeCell ref="U31:U33"/>
    <mergeCell ref="V31:V33"/>
    <mergeCell ref="S19:S21"/>
    <mergeCell ref="T19:T21"/>
    <mergeCell ref="U19:U21"/>
    <mergeCell ref="V19:V21"/>
    <mergeCell ref="U22:U24"/>
    <mergeCell ref="V22:V24"/>
  </mergeCells>
  <pageMargins left="0.7" right="0.7" top="0.75" bottom="0.75" header="0.3" footer="0.3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2025-05-28T11:07:40Z</dcterms:modified>
</cp:coreProperties>
</file>