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26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 iterateDelta="1E-4"/>
</workbook>
</file>

<file path=xl/calcChain.xml><?xml version="1.0" encoding="utf-8"?>
<calcChain xmlns="http://schemas.openxmlformats.org/spreadsheetml/2006/main">
  <c r="M38" i="1"/>
  <c r="L38"/>
  <c r="K38"/>
  <c r="I38"/>
  <c r="H38"/>
  <c r="N37"/>
  <c r="M37"/>
  <c r="L37"/>
  <c r="K37"/>
  <c r="J37"/>
  <c r="I37"/>
  <c r="M36"/>
  <c r="L36"/>
  <c r="K36"/>
  <c r="I36"/>
  <c r="G35"/>
  <c r="G34"/>
  <c r="Q33"/>
  <c r="N33"/>
  <c r="M33"/>
  <c r="L33"/>
  <c r="K33"/>
  <c r="J33"/>
  <c r="I33"/>
  <c r="H33"/>
  <c r="G33" s="1"/>
  <c r="G32"/>
  <c r="G31"/>
  <c r="N30"/>
  <c r="M30"/>
  <c r="L30"/>
  <c r="K30"/>
  <c r="J30"/>
  <c r="I30"/>
  <c r="H30"/>
  <c r="G30" s="1"/>
  <c r="N29"/>
  <c r="N38" s="1"/>
  <c r="N36" s="1"/>
  <c r="M29"/>
  <c r="M27" s="1"/>
  <c r="L29"/>
  <c r="K29"/>
  <c r="J29"/>
  <c r="J38" s="1"/>
  <c r="J36" s="1"/>
  <c r="I29"/>
  <c r="I27" s="1"/>
  <c r="H29"/>
  <c r="G29" s="1"/>
  <c r="H28"/>
  <c r="H37" s="1"/>
  <c r="L27"/>
  <c r="K27"/>
  <c r="H27"/>
  <c r="G23"/>
  <c r="G22"/>
  <c r="Q21"/>
  <c r="N21"/>
  <c r="M21"/>
  <c r="L21"/>
  <c r="K21"/>
  <c r="J21"/>
  <c r="I21"/>
  <c r="H21"/>
  <c r="N20"/>
  <c r="M20"/>
  <c r="M18" s="1"/>
  <c r="L20"/>
  <c r="K20"/>
  <c r="J20"/>
  <c r="I20"/>
  <c r="I18" s="1"/>
  <c r="H20"/>
  <c r="N19"/>
  <c r="M19"/>
  <c r="L19"/>
  <c r="K19"/>
  <c r="J19"/>
  <c r="I19"/>
  <c r="H19"/>
  <c r="N18"/>
  <c r="K18"/>
  <c r="J18"/>
  <c r="G17"/>
  <c r="G16"/>
  <c r="Q15"/>
  <c r="N15"/>
  <c r="M15"/>
  <c r="L15"/>
  <c r="K15"/>
  <c r="J15"/>
  <c r="I15"/>
  <c r="H15"/>
  <c r="N14"/>
  <c r="M14"/>
  <c r="L14"/>
  <c r="K14"/>
  <c r="K26" s="1"/>
  <c r="J14"/>
  <c r="I14"/>
  <c r="H14"/>
  <c r="G14" s="1"/>
  <c r="N13"/>
  <c r="M13"/>
  <c r="L13"/>
  <c r="K13"/>
  <c r="K25" s="1"/>
  <c r="K24" s="1"/>
  <c r="J13"/>
  <c r="I13"/>
  <c r="H13"/>
  <c r="G13" s="1"/>
  <c r="N12"/>
  <c r="M12"/>
  <c r="L12"/>
  <c r="K12"/>
  <c r="J12"/>
  <c r="I12"/>
  <c r="H12"/>
  <c r="G12" s="1"/>
  <c r="G11"/>
  <c r="G10"/>
  <c r="Q9"/>
  <c r="N9"/>
  <c r="M9"/>
  <c r="L9"/>
  <c r="K9"/>
  <c r="J9"/>
  <c r="I9"/>
  <c r="H9"/>
  <c r="N8"/>
  <c r="N26" s="1"/>
  <c r="M8"/>
  <c r="M26" s="1"/>
  <c r="L8"/>
  <c r="K8"/>
  <c r="J8"/>
  <c r="J26" s="1"/>
  <c r="I8"/>
  <c r="H8"/>
  <c r="N7"/>
  <c r="M7"/>
  <c r="M6" s="1"/>
  <c r="L7"/>
  <c r="K7"/>
  <c r="J7"/>
  <c r="I7"/>
  <c r="I6" s="1"/>
  <c r="H7"/>
  <c r="L6"/>
  <c r="K6"/>
  <c r="H6"/>
  <c r="G37" l="1"/>
  <c r="H36"/>
  <c r="G36" s="1"/>
  <c r="G38"/>
  <c r="G28"/>
  <c r="J27"/>
  <c r="N27"/>
  <c r="G27" s="1"/>
  <c r="H25"/>
  <c r="H24" s="1"/>
  <c r="L25"/>
  <c r="I26"/>
  <c r="G7"/>
  <c r="H26"/>
  <c r="L26"/>
  <c r="M25"/>
  <c r="M24" s="1"/>
  <c r="J6"/>
  <c r="G6" s="1"/>
  <c r="N6"/>
  <c r="G8"/>
  <c r="G15"/>
  <c r="G21"/>
  <c r="I25"/>
  <c r="I24" s="1"/>
  <c r="J25"/>
  <c r="J24" s="1"/>
  <c r="N25"/>
  <c r="N24" s="1"/>
  <c r="G9"/>
  <c r="H18"/>
  <c r="G18" s="1"/>
  <c r="L18"/>
  <c r="G26"/>
  <c r="G19"/>
  <c r="G20"/>
  <c r="A39"/>
  <c r="B39"/>
  <c r="F39"/>
  <c r="O39"/>
  <c r="P39"/>
  <c r="Q39"/>
  <c r="R39"/>
  <c r="S39"/>
  <c r="T39"/>
  <c r="U39"/>
  <c r="V39"/>
  <c r="W39"/>
  <c r="X39"/>
  <c r="F40"/>
  <c r="F41"/>
  <c r="L24" l="1"/>
  <c r="G24" s="1"/>
  <c r="G25"/>
</calcChain>
</file>

<file path=xl/sharedStrings.xml><?xml version="1.0" encoding="utf-8"?>
<sst xmlns="http://schemas.openxmlformats.org/spreadsheetml/2006/main" count="126" uniqueCount="34">
  <si>
    <t xml:space="preserve">Экономический отдел Администрации  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</si>
  <si>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</si>
  <si>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</si>
  <si>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</si>
  <si>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</si>
  <si>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1.1: Предоставление грантов начинающим субъектам малого предпринимательства</t>
  </si>
  <si>
    <t>Количество муниципальных грантов</t>
  </si>
  <si>
    <t>человек</t>
  </si>
  <si>
    <t>Итого по подпрограмме 4:</t>
  </si>
  <si>
    <t>к постановлению Администрации</t>
  </si>
  <si>
    <t>Большереченского муниципального района</t>
  </si>
  <si>
    <t>от ___________________ года № ____</t>
  </si>
  <si>
    <r>
      <t xml:space="preserve">Основное мероприятие 1. </t>
    </r>
    <r>
      <rPr>
        <sz val="8"/>
        <color indexed="8"/>
        <rFont val="Times New Roman"/>
        <family val="1"/>
        <charset val="204"/>
      </rPr>
      <t>Развитие малого предпринимательства в муниципальном районе в целях реализации регионального проекта «Создание условий для легкого старта и комфортного ведения бизнеса» национального проекта "Малое и среднее предпринимательство и поддержка индивидуальной предпринимательской инициативы"</t>
    </r>
  </si>
  <si>
    <t>51.1</t>
  </si>
  <si>
    <t>51.2</t>
  </si>
  <si>
    <t>51.3</t>
  </si>
  <si>
    <t>51.4</t>
  </si>
  <si>
    <r>
      <rPr>
        <b/>
        <sz val="8"/>
        <color indexed="8"/>
        <rFont val="Times New Roman"/>
        <family val="1"/>
        <charset val="204"/>
      </rPr>
      <t xml:space="preserve">Основное мероприятие 2. </t>
    </r>
    <r>
      <rPr>
        <sz val="8"/>
        <color indexed="8"/>
        <rFont val="Times New Roman"/>
        <family val="1"/>
        <charset val="204"/>
      </rPr>
      <t xml:space="preserve">Информационная,  методическая  и организационно-кадровая поддержка  малого предпринимательства, мероприятия по поддержке предпринимательской инициативы </t>
    </r>
  </si>
  <si>
    <t>Мероприятие 2.1: Информационная,  методическая  и организационно-кадровая поддержка  малого предпринимательства, мероприятия по поддержке предпринимательской инициативы</t>
  </si>
  <si>
    <t>Количество проведенных мероприятий</t>
  </si>
  <si>
    <t>единиц</t>
  </si>
  <si>
    <r>
      <rPr>
        <b/>
        <sz val="8"/>
        <color indexed="8"/>
        <rFont val="Times New Roman"/>
        <family val="1"/>
        <charset val="204"/>
      </rPr>
      <t xml:space="preserve">Основное мероприятие 3. </t>
    </r>
    <r>
      <rPr>
        <sz val="8"/>
        <color indexed="8"/>
        <rFont val="Times New Roman"/>
        <family val="1"/>
        <charset val="204"/>
      </rPr>
      <t xml:space="preserve"> Информационно-консультационная поддержка социальных предпринимателей, а также физических лиц, применяющих специальный налоговый режим «Налог на профессиональный доход»</t>
    </r>
  </si>
  <si>
    <t>Мероприятие 3.1: Информационно-консультационная поддержка социальных предпринимателей, а также физических лиц, применяющих специальный налоговый режим «Налог на профессиональный доход»</t>
  </si>
  <si>
    <t xml:space="preserve">Мероприятие 1: Обеспечение снижения энергетических издержек учреждений бюджетной сферы Большереченского муниципального района Омской области  за счет:
- внедрения экономичных источников освещения с использованием автоматически отключаемых и энергосберегающих осветительных приборов
</t>
  </si>
  <si>
    <t xml:space="preserve">Администрация Большереченского муниципального района Омкой области, БУК «Культура»
МКУ «Центр по делам молодежи, физической культуры и спорта» 
Комитет по образованию
организации и предприятия жилищно-коммунального комплекса
</t>
  </si>
  <si>
    <t>Удельная величина потребления элек-трической энергии муниципальными бюджетными учре-ждениями в расчете на 1 человека</t>
  </si>
  <si>
    <t>кВт/ч на 1 чел</t>
  </si>
  <si>
    <t xml:space="preserve">Мероприятие 2.: Организация системы
учета потребления энергоресурсов и воды за счет внедрения приборов учета
</t>
  </si>
  <si>
    <t>Доля объемов электрической энергии, тепловой энергии, воды, расчеты за которую осуществляются с использованием приборов учета (в части многоквартирных домов - с использова-нием коллективных (общедомовых) приборов учета), в общем объеме ресурсов</t>
  </si>
  <si>
    <t>%</t>
  </si>
  <si>
    <t>Мероприятие 3: Информационная поддержка и про-паганда энергосбережения и повышения энергетической эффективности на территории Большереченско-го муниципального района Ом-ской области</t>
  </si>
  <si>
    <t xml:space="preserve">Количество организованных мероприятий
</t>
  </si>
  <si>
    <t>Итого по подпрограмме 9:</t>
  </si>
  <si>
    <t>Приложение №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</si>
</sst>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/>
    <xf numFmtId="4" fontId="1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4" fontId="1" fillId="2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9;&#1073;&#1072;&#1083;&#1086;&#1095;&#1082;&#1080;&#1085;%20&#1042;.&#1042;/&#1052;&#1091;&#1085;&#1080;&#1094;&#1080;&#1087;&#1072;&#1083;&#1100;&#1085;&#1099;&#1077;%20&#1087;&#1088;&#1086;&#1075;&#1088;&#1072;&#1084;&#1084;&#1099;/2020-2026/&#1056;&#1069;&#1055;%20&#1075;&#1086;&#1090;&#1086;&#1074;&#1086;/&#1056;&#1069;&#1055;%202020-2026/&#1055;&#1088;&#1080;&#1083;&#1086;&#1078;&#1077;&#1085;&#1080;&#1077;%2010_&#1057;&#1090;&#1088;&#1091;&#1082;&#1090;&#1091;&#1088;&#1072;%20&#1052;&#1055;%20&#1056;&#1069;&#1055;%202020-2026%20&#1076;&#1077;&#1081;&#1089;&#1090;&#1074;&#1091;&#1102;&#1097;&#1072;&#1103;%20&#1088;&#1077;&#1076;&#1072;&#1082;&#1094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343">
          <cell r="A343">
            <v>117</v>
          </cell>
          <cell r="B343" t="str">
            <v>ВСЕГО по муниципальной программе "Развитие экономического потенциала Большереченского муниципального района Омской области"</v>
          </cell>
          <cell r="F343" t="str">
            <v>Всего, из них расходы за счет:</v>
          </cell>
          <cell r="O343" t="str">
            <v>х</v>
          </cell>
          <cell r="P343" t="str">
            <v>х</v>
          </cell>
          <cell r="Q343" t="str">
            <v>х</v>
          </cell>
          <cell r="R343" t="str">
            <v>х</v>
          </cell>
          <cell r="S343" t="str">
            <v>х</v>
          </cell>
          <cell r="T343" t="str">
            <v>х</v>
          </cell>
          <cell r="U343" t="str">
            <v>х</v>
          </cell>
          <cell r="V343" t="str">
            <v>х</v>
          </cell>
          <cell r="W343" t="str">
            <v>х</v>
          </cell>
          <cell r="X343" t="str">
            <v>х</v>
          </cell>
        </row>
        <row r="344">
          <cell r="F344" t="str">
            <v>1. Налоговых и неналоговых доходов, поступлений нецелевого характера из областного бюджета</v>
          </cell>
        </row>
        <row r="345">
          <cell r="F345" t="str">
            <v>2. Поступлений целевого характера из областного бюджета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1"/>
  <sheetViews>
    <sheetView tabSelected="1" zoomScaleNormal="100" workbookViewId="0">
      <selection activeCell="P9" sqref="P9:P11"/>
    </sheetView>
  </sheetViews>
  <sheetFormatPr defaultRowHeight="15"/>
  <cols>
    <col min="1" max="1" width="3.28515625" customWidth="1"/>
    <col min="2" max="2" width="29" customWidth="1"/>
    <col min="3" max="4" width="5.28515625" customWidth="1"/>
    <col min="6" max="6" width="20.7109375" customWidth="1"/>
    <col min="7" max="7" width="13.7109375" customWidth="1"/>
    <col min="8" max="8" width="12.5703125" customWidth="1"/>
    <col min="9" max="9" width="12.28515625" customWidth="1"/>
    <col min="10" max="10" width="12" customWidth="1"/>
    <col min="11" max="11" width="12.7109375" customWidth="1"/>
    <col min="12" max="12" width="12.140625" customWidth="1"/>
    <col min="13" max="13" width="12.5703125" customWidth="1"/>
    <col min="14" max="14" width="11.85546875" customWidth="1"/>
    <col min="15" max="15" width="17" customWidth="1"/>
    <col min="16" max="24" width="6.42578125" customWidth="1"/>
  </cols>
  <sheetData>
    <row r="1" spans="1:24" s="1" customFormat="1" ht="18.75">
      <c r="X1" s="3" t="s">
        <v>33</v>
      </c>
    </row>
    <row r="2" spans="1:24" s="1" customFormat="1" ht="18.75">
      <c r="X2" s="3" t="s">
        <v>9</v>
      </c>
    </row>
    <row r="3" spans="1:24" s="1" customFormat="1" ht="18.75">
      <c r="X3" s="3" t="s">
        <v>10</v>
      </c>
    </row>
    <row r="4" spans="1:24" s="1" customFormat="1" ht="18.75">
      <c r="X4" s="3" t="s">
        <v>11</v>
      </c>
    </row>
    <row r="5" spans="1:24" s="1" customFormat="1"/>
    <row r="6" spans="1:24" ht="22.5" customHeight="1">
      <c r="A6" s="43">
        <v>50</v>
      </c>
      <c r="B6" s="64" t="s">
        <v>12</v>
      </c>
      <c r="C6" s="43">
        <v>2020</v>
      </c>
      <c r="D6" s="43">
        <v>2026</v>
      </c>
      <c r="E6" s="37" t="s">
        <v>0</v>
      </c>
      <c r="F6" s="8" t="s">
        <v>1</v>
      </c>
      <c r="G6" s="4">
        <f t="shared" ref="G6:G38" si="0">H6+I6+J6+K6+L6+M6+N6</f>
        <v>3344875.12</v>
      </c>
      <c r="H6" s="4">
        <f>H7+H8</f>
        <v>1729234.51</v>
      </c>
      <c r="I6" s="4">
        <f t="shared" ref="I6:N6" si="1">I7+I8</f>
        <v>0</v>
      </c>
      <c r="J6" s="4">
        <f t="shared" si="1"/>
        <v>705640.61</v>
      </c>
      <c r="K6" s="4">
        <f t="shared" si="1"/>
        <v>80000</v>
      </c>
      <c r="L6" s="4">
        <f t="shared" si="1"/>
        <v>70000</v>
      </c>
      <c r="M6" s="4">
        <f t="shared" si="1"/>
        <v>380000</v>
      </c>
      <c r="N6" s="4">
        <f t="shared" si="1"/>
        <v>380000</v>
      </c>
      <c r="O6" s="11" t="s">
        <v>2</v>
      </c>
      <c r="P6" s="11" t="s">
        <v>2</v>
      </c>
      <c r="Q6" s="11" t="s">
        <v>2</v>
      </c>
      <c r="R6" s="11" t="s">
        <v>2</v>
      </c>
      <c r="S6" s="11" t="s">
        <v>2</v>
      </c>
      <c r="T6" s="11" t="s">
        <v>2</v>
      </c>
      <c r="U6" s="11" t="s">
        <v>2</v>
      </c>
      <c r="V6" s="11" t="s">
        <v>2</v>
      </c>
      <c r="W6" s="11" t="s">
        <v>2</v>
      </c>
      <c r="X6" s="11" t="s">
        <v>2</v>
      </c>
    </row>
    <row r="7" spans="1:24" ht="51" customHeight="1">
      <c r="A7" s="43"/>
      <c r="B7" s="45"/>
      <c r="C7" s="43"/>
      <c r="D7" s="43"/>
      <c r="E7" s="38"/>
      <c r="F7" s="8" t="s">
        <v>3</v>
      </c>
      <c r="G7" s="4">
        <f t="shared" si="0"/>
        <v>2054873.15</v>
      </c>
      <c r="H7" s="4">
        <f>H10</f>
        <v>1137816.74</v>
      </c>
      <c r="I7" s="4">
        <f t="shared" ref="I7:N8" si="2">I10</f>
        <v>0</v>
      </c>
      <c r="J7" s="4">
        <f t="shared" si="2"/>
        <v>7056.41</v>
      </c>
      <c r="K7" s="4">
        <f t="shared" si="2"/>
        <v>80000</v>
      </c>
      <c r="L7" s="4">
        <f t="shared" si="2"/>
        <v>70000</v>
      </c>
      <c r="M7" s="4">
        <f t="shared" si="2"/>
        <v>380000</v>
      </c>
      <c r="N7" s="4">
        <f t="shared" si="2"/>
        <v>380000</v>
      </c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4" ht="42.75" customHeight="1">
      <c r="A8" s="43"/>
      <c r="B8" s="45"/>
      <c r="C8" s="43"/>
      <c r="D8" s="43"/>
      <c r="E8" s="39"/>
      <c r="F8" s="7" t="s">
        <v>4</v>
      </c>
      <c r="G8" s="4">
        <f t="shared" si="0"/>
        <v>1290001.97</v>
      </c>
      <c r="H8" s="4">
        <f>H11</f>
        <v>591417.77</v>
      </c>
      <c r="I8" s="4">
        <f t="shared" si="2"/>
        <v>0</v>
      </c>
      <c r="J8" s="4">
        <f t="shared" si="2"/>
        <v>698584.2</v>
      </c>
      <c r="K8" s="4">
        <f t="shared" si="2"/>
        <v>0</v>
      </c>
      <c r="L8" s="4">
        <f t="shared" si="2"/>
        <v>0</v>
      </c>
      <c r="M8" s="4">
        <f t="shared" si="2"/>
        <v>0</v>
      </c>
      <c r="N8" s="4">
        <f t="shared" si="2"/>
        <v>0</v>
      </c>
      <c r="O8" s="13"/>
      <c r="P8" s="13"/>
      <c r="Q8" s="13"/>
      <c r="R8" s="13"/>
      <c r="S8" s="13"/>
      <c r="T8" s="13"/>
      <c r="U8" s="13"/>
      <c r="V8" s="13"/>
      <c r="W8" s="13"/>
      <c r="X8" s="13"/>
    </row>
    <row r="9" spans="1:24" s="1" customFormat="1" ht="42.75" customHeight="1">
      <c r="A9" s="43">
        <v>51</v>
      </c>
      <c r="B9" s="44" t="s">
        <v>5</v>
      </c>
      <c r="C9" s="43">
        <v>2020</v>
      </c>
      <c r="D9" s="43">
        <v>2026</v>
      </c>
      <c r="E9" s="37" t="s">
        <v>0</v>
      </c>
      <c r="F9" s="8" t="s">
        <v>1</v>
      </c>
      <c r="G9" s="4">
        <f>H9+I9+J9+K9+L9+M9+N9</f>
        <v>3344875.12</v>
      </c>
      <c r="H9" s="4">
        <f t="shared" ref="H9:N9" si="3">H10+H11</f>
        <v>1729234.51</v>
      </c>
      <c r="I9" s="4">
        <f t="shared" si="3"/>
        <v>0</v>
      </c>
      <c r="J9" s="4">
        <f t="shared" si="3"/>
        <v>705640.61</v>
      </c>
      <c r="K9" s="4">
        <f t="shared" si="3"/>
        <v>80000</v>
      </c>
      <c r="L9" s="4">
        <f t="shared" si="3"/>
        <v>70000</v>
      </c>
      <c r="M9" s="4">
        <f t="shared" si="3"/>
        <v>380000</v>
      </c>
      <c r="N9" s="4">
        <f t="shared" si="3"/>
        <v>380000</v>
      </c>
      <c r="O9" s="46" t="s">
        <v>6</v>
      </c>
      <c r="P9" s="47" t="s">
        <v>7</v>
      </c>
      <c r="Q9" s="43">
        <f>R9+S9+T9+U9+V9+W9+X9</f>
        <v>14</v>
      </c>
      <c r="R9" s="43">
        <v>5</v>
      </c>
      <c r="S9" s="43">
        <v>0</v>
      </c>
      <c r="T9" s="43">
        <v>2</v>
      </c>
      <c r="U9" s="43">
        <v>0</v>
      </c>
      <c r="V9" s="43">
        <v>1</v>
      </c>
      <c r="W9" s="43">
        <v>3</v>
      </c>
      <c r="X9" s="43">
        <v>3</v>
      </c>
    </row>
    <row r="10" spans="1:24" s="1" customFormat="1" ht="42.75" customHeight="1">
      <c r="A10" s="43"/>
      <c r="B10" s="45"/>
      <c r="C10" s="43"/>
      <c r="D10" s="43"/>
      <c r="E10" s="38"/>
      <c r="F10" s="8" t="s">
        <v>3</v>
      </c>
      <c r="G10" s="4">
        <f>H10+I10+J10+K10+L10+M10+N10</f>
        <v>2054873.15</v>
      </c>
      <c r="H10" s="4">
        <v>1137816.74</v>
      </c>
      <c r="I10" s="4">
        <v>0</v>
      </c>
      <c r="J10" s="4">
        <v>7056.41</v>
      </c>
      <c r="K10" s="4">
        <v>80000</v>
      </c>
      <c r="L10" s="4">
        <v>70000</v>
      </c>
      <c r="M10" s="4">
        <v>380000</v>
      </c>
      <c r="N10" s="4">
        <v>380000</v>
      </c>
      <c r="O10" s="47"/>
      <c r="P10" s="47"/>
      <c r="Q10" s="43"/>
      <c r="R10" s="43"/>
      <c r="S10" s="43"/>
      <c r="T10" s="43"/>
      <c r="U10" s="43"/>
      <c r="V10" s="43"/>
      <c r="W10" s="43"/>
      <c r="X10" s="43"/>
    </row>
    <row r="11" spans="1:24" s="1" customFormat="1" ht="42.75" customHeight="1">
      <c r="A11" s="43"/>
      <c r="B11" s="45"/>
      <c r="C11" s="43"/>
      <c r="D11" s="43"/>
      <c r="E11" s="39"/>
      <c r="F11" s="7" t="s">
        <v>4</v>
      </c>
      <c r="G11" s="4">
        <f>H11+I11+J11+K11+L11+M11+N11</f>
        <v>1290001.97</v>
      </c>
      <c r="H11" s="4">
        <v>591417.77</v>
      </c>
      <c r="I11" s="4">
        <v>0</v>
      </c>
      <c r="J11" s="4">
        <v>698584.2</v>
      </c>
      <c r="K11" s="4">
        <v>0</v>
      </c>
      <c r="L11" s="4">
        <v>0</v>
      </c>
      <c r="M11" s="4">
        <v>0</v>
      </c>
      <c r="N11" s="4">
        <v>0</v>
      </c>
      <c r="O11" s="47"/>
      <c r="P11" s="47"/>
      <c r="Q11" s="43"/>
      <c r="R11" s="43"/>
      <c r="S11" s="43"/>
      <c r="T11" s="43"/>
      <c r="U11" s="43"/>
      <c r="V11" s="43"/>
      <c r="W11" s="43"/>
      <c r="X11" s="43"/>
    </row>
    <row r="12" spans="1:24" s="1" customFormat="1" ht="42.75" customHeight="1">
      <c r="A12" s="43" t="s">
        <v>13</v>
      </c>
      <c r="B12" s="44" t="s">
        <v>17</v>
      </c>
      <c r="C12" s="43">
        <v>2020</v>
      </c>
      <c r="D12" s="43">
        <v>2026</v>
      </c>
      <c r="E12" s="37" t="s">
        <v>0</v>
      </c>
      <c r="F12" s="8" t="s">
        <v>1</v>
      </c>
      <c r="G12" s="4">
        <f t="shared" ref="G12:G23" si="4">H12+I12+J12+K12+L12+M12+N12</f>
        <v>45000</v>
      </c>
      <c r="H12" s="4">
        <f t="shared" ref="H12:N12" si="5">H13+H14</f>
        <v>0</v>
      </c>
      <c r="I12" s="4">
        <f t="shared" si="5"/>
        <v>0</v>
      </c>
      <c r="J12" s="4">
        <f t="shared" si="5"/>
        <v>0</v>
      </c>
      <c r="K12" s="4">
        <f t="shared" si="5"/>
        <v>10000</v>
      </c>
      <c r="L12" s="4">
        <f t="shared" si="5"/>
        <v>15000</v>
      </c>
      <c r="M12" s="4">
        <f t="shared" si="5"/>
        <v>10000</v>
      </c>
      <c r="N12" s="4">
        <f t="shared" si="5"/>
        <v>10000</v>
      </c>
      <c r="O12" s="11" t="s">
        <v>2</v>
      </c>
      <c r="P12" s="11" t="s">
        <v>2</v>
      </c>
      <c r="Q12" s="11" t="s">
        <v>2</v>
      </c>
      <c r="R12" s="11" t="s">
        <v>2</v>
      </c>
      <c r="S12" s="11" t="s">
        <v>2</v>
      </c>
      <c r="T12" s="11" t="s">
        <v>2</v>
      </c>
      <c r="U12" s="11" t="s">
        <v>2</v>
      </c>
      <c r="V12" s="11" t="s">
        <v>2</v>
      </c>
      <c r="W12" s="11" t="s">
        <v>2</v>
      </c>
      <c r="X12" s="11" t="s">
        <v>2</v>
      </c>
    </row>
    <row r="13" spans="1:24" s="1" customFormat="1" ht="42.75" customHeight="1">
      <c r="A13" s="43"/>
      <c r="B13" s="45"/>
      <c r="C13" s="43"/>
      <c r="D13" s="43"/>
      <c r="E13" s="38"/>
      <c r="F13" s="8" t="s">
        <v>3</v>
      </c>
      <c r="G13" s="4">
        <f t="shared" si="4"/>
        <v>45000</v>
      </c>
      <c r="H13" s="4">
        <f>H16</f>
        <v>0</v>
      </c>
      <c r="I13" s="4">
        <f t="shared" ref="I13:N14" si="6">I16</f>
        <v>0</v>
      </c>
      <c r="J13" s="4">
        <f t="shared" si="6"/>
        <v>0</v>
      </c>
      <c r="K13" s="4">
        <f t="shared" si="6"/>
        <v>10000</v>
      </c>
      <c r="L13" s="4">
        <f t="shared" si="6"/>
        <v>15000</v>
      </c>
      <c r="M13" s="4">
        <f t="shared" si="6"/>
        <v>10000</v>
      </c>
      <c r="N13" s="4">
        <f t="shared" si="6"/>
        <v>10000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 s="1" customFormat="1" ht="42.75" customHeight="1">
      <c r="A14" s="43"/>
      <c r="B14" s="45"/>
      <c r="C14" s="43"/>
      <c r="D14" s="43"/>
      <c r="E14" s="39"/>
      <c r="F14" s="7" t="s">
        <v>4</v>
      </c>
      <c r="G14" s="4">
        <f t="shared" si="4"/>
        <v>0</v>
      </c>
      <c r="H14" s="4">
        <f>H17</f>
        <v>0</v>
      </c>
      <c r="I14" s="4">
        <f t="shared" si="6"/>
        <v>0</v>
      </c>
      <c r="J14" s="4">
        <f t="shared" si="6"/>
        <v>0</v>
      </c>
      <c r="K14" s="4">
        <f t="shared" si="6"/>
        <v>0</v>
      </c>
      <c r="L14" s="4">
        <f t="shared" si="6"/>
        <v>0</v>
      </c>
      <c r="M14" s="4">
        <f t="shared" si="6"/>
        <v>0</v>
      </c>
      <c r="N14" s="4">
        <f t="shared" si="6"/>
        <v>0</v>
      </c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 spans="1:24" s="1" customFormat="1" ht="42.75" customHeight="1">
      <c r="A15" s="43" t="s">
        <v>14</v>
      </c>
      <c r="B15" s="44" t="s">
        <v>18</v>
      </c>
      <c r="C15" s="43">
        <v>2020</v>
      </c>
      <c r="D15" s="43">
        <v>2026</v>
      </c>
      <c r="E15" s="37" t="s">
        <v>0</v>
      </c>
      <c r="F15" s="8" t="s">
        <v>1</v>
      </c>
      <c r="G15" s="4">
        <f t="shared" si="4"/>
        <v>45000</v>
      </c>
      <c r="H15" s="4">
        <f t="shared" ref="H15:N15" si="7">H16+H17</f>
        <v>0</v>
      </c>
      <c r="I15" s="4">
        <f t="shared" si="7"/>
        <v>0</v>
      </c>
      <c r="J15" s="4">
        <f t="shared" si="7"/>
        <v>0</v>
      </c>
      <c r="K15" s="4">
        <f t="shared" si="7"/>
        <v>10000</v>
      </c>
      <c r="L15" s="4">
        <f t="shared" si="7"/>
        <v>15000</v>
      </c>
      <c r="M15" s="4">
        <f t="shared" si="7"/>
        <v>10000</v>
      </c>
      <c r="N15" s="4">
        <f t="shared" si="7"/>
        <v>10000</v>
      </c>
      <c r="O15" s="46" t="s">
        <v>19</v>
      </c>
      <c r="P15" s="47" t="s">
        <v>20</v>
      </c>
      <c r="Q15" s="43">
        <f t="shared" ref="Q15" si="8">R15+S15+T15+U15+V15+W15+X15</f>
        <v>7</v>
      </c>
      <c r="R15" s="43">
        <v>1</v>
      </c>
      <c r="S15" s="43">
        <v>1</v>
      </c>
      <c r="T15" s="43">
        <v>1</v>
      </c>
      <c r="U15" s="43">
        <v>1</v>
      </c>
      <c r="V15" s="43">
        <v>1</v>
      </c>
      <c r="W15" s="43">
        <v>1</v>
      </c>
      <c r="X15" s="43">
        <v>1</v>
      </c>
    </row>
    <row r="16" spans="1:24" s="1" customFormat="1" ht="42.75" customHeight="1">
      <c r="A16" s="43"/>
      <c r="B16" s="45"/>
      <c r="C16" s="43"/>
      <c r="D16" s="43"/>
      <c r="E16" s="38"/>
      <c r="F16" s="8" t="s">
        <v>3</v>
      </c>
      <c r="G16" s="4">
        <f t="shared" si="4"/>
        <v>45000</v>
      </c>
      <c r="H16" s="4">
        <v>0</v>
      </c>
      <c r="I16" s="4">
        <v>0</v>
      </c>
      <c r="J16" s="4">
        <v>0</v>
      </c>
      <c r="K16" s="4">
        <v>10000</v>
      </c>
      <c r="L16" s="4">
        <v>15000</v>
      </c>
      <c r="M16" s="4">
        <v>10000</v>
      </c>
      <c r="N16" s="4">
        <v>10000</v>
      </c>
      <c r="O16" s="47"/>
      <c r="P16" s="47"/>
      <c r="Q16" s="43"/>
      <c r="R16" s="43"/>
      <c r="S16" s="43"/>
      <c r="T16" s="43"/>
      <c r="U16" s="43"/>
      <c r="V16" s="43"/>
      <c r="W16" s="43"/>
      <c r="X16" s="43"/>
    </row>
    <row r="17" spans="1:24" s="1" customFormat="1" ht="42.75" customHeight="1">
      <c r="A17" s="43"/>
      <c r="B17" s="45"/>
      <c r="C17" s="43"/>
      <c r="D17" s="43"/>
      <c r="E17" s="39"/>
      <c r="F17" s="7" t="s">
        <v>4</v>
      </c>
      <c r="G17" s="4">
        <f t="shared" si="4"/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7"/>
      <c r="P17" s="47"/>
      <c r="Q17" s="43"/>
      <c r="R17" s="43"/>
      <c r="S17" s="43"/>
      <c r="T17" s="43"/>
      <c r="U17" s="43"/>
      <c r="V17" s="43"/>
      <c r="W17" s="43"/>
      <c r="X17" s="43"/>
    </row>
    <row r="18" spans="1:24" s="1" customFormat="1" ht="42.75" customHeight="1">
      <c r="A18" s="43" t="s">
        <v>15</v>
      </c>
      <c r="B18" s="44" t="s">
        <v>21</v>
      </c>
      <c r="C18" s="43">
        <v>2020</v>
      </c>
      <c r="D18" s="43">
        <v>2026</v>
      </c>
      <c r="E18" s="37" t="s">
        <v>0</v>
      </c>
      <c r="F18" s="8" t="s">
        <v>1</v>
      </c>
      <c r="G18" s="4">
        <f t="shared" si="4"/>
        <v>45000</v>
      </c>
      <c r="H18" s="4">
        <f t="shared" ref="H18:N18" si="9">H19+H20</f>
        <v>0</v>
      </c>
      <c r="I18" s="4">
        <f t="shared" si="9"/>
        <v>0</v>
      </c>
      <c r="J18" s="4">
        <f t="shared" si="9"/>
        <v>0</v>
      </c>
      <c r="K18" s="4">
        <f t="shared" si="9"/>
        <v>10000</v>
      </c>
      <c r="L18" s="4">
        <f t="shared" si="9"/>
        <v>15000</v>
      </c>
      <c r="M18" s="4">
        <f t="shared" si="9"/>
        <v>10000</v>
      </c>
      <c r="N18" s="4">
        <f t="shared" si="9"/>
        <v>10000</v>
      </c>
      <c r="O18" s="11" t="s">
        <v>2</v>
      </c>
      <c r="P18" s="11" t="s">
        <v>2</v>
      </c>
      <c r="Q18" s="11" t="s">
        <v>2</v>
      </c>
      <c r="R18" s="11" t="s">
        <v>2</v>
      </c>
      <c r="S18" s="11" t="s">
        <v>2</v>
      </c>
      <c r="T18" s="11" t="s">
        <v>2</v>
      </c>
      <c r="U18" s="11" t="s">
        <v>2</v>
      </c>
      <c r="V18" s="11" t="s">
        <v>2</v>
      </c>
      <c r="W18" s="11" t="s">
        <v>2</v>
      </c>
      <c r="X18" s="11" t="s">
        <v>2</v>
      </c>
    </row>
    <row r="19" spans="1:24" s="1" customFormat="1" ht="42.75" customHeight="1">
      <c r="A19" s="43"/>
      <c r="B19" s="45"/>
      <c r="C19" s="43"/>
      <c r="D19" s="43"/>
      <c r="E19" s="38"/>
      <c r="F19" s="8" t="s">
        <v>3</v>
      </c>
      <c r="G19" s="4">
        <f t="shared" si="4"/>
        <v>45000</v>
      </c>
      <c r="H19" s="4">
        <f>H22</f>
        <v>0</v>
      </c>
      <c r="I19" s="4">
        <f t="shared" ref="I19:N20" si="10">I22</f>
        <v>0</v>
      </c>
      <c r="J19" s="4">
        <f t="shared" si="10"/>
        <v>0</v>
      </c>
      <c r="K19" s="4">
        <f t="shared" si="10"/>
        <v>10000</v>
      </c>
      <c r="L19" s="4">
        <f t="shared" si="10"/>
        <v>15000</v>
      </c>
      <c r="M19" s="4">
        <f t="shared" si="10"/>
        <v>10000</v>
      </c>
      <c r="N19" s="4">
        <f t="shared" si="10"/>
        <v>10000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</row>
    <row r="20" spans="1:24" s="1" customFormat="1" ht="42.75" customHeight="1">
      <c r="A20" s="43"/>
      <c r="B20" s="45"/>
      <c r="C20" s="43"/>
      <c r="D20" s="43"/>
      <c r="E20" s="39"/>
      <c r="F20" s="7" t="s">
        <v>4</v>
      </c>
      <c r="G20" s="4">
        <f t="shared" si="4"/>
        <v>0</v>
      </c>
      <c r="H20" s="4">
        <f>H23</f>
        <v>0</v>
      </c>
      <c r="I20" s="4">
        <f t="shared" si="10"/>
        <v>0</v>
      </c>
      <c r="J20" s="4">
        <f t="shared" si="10"/>
        <v>0</v>
      </c>
      <c r="K20" s="4">
        <f t="shared" si="10"/>
        <v>0</v>
      </c>
      <c r="L20" s="4">
        <f t="shared" si="10"/>
        <v>0</v>
      </c>
      <c r="M20" s="4">
        <f t="shared" si="10"/>
        <v>0</v>
      </c>
      <c r="N20" s="4">
        <f t="shared" si="10"/>
        <v>0</v>
      </c>
      <c r="O20" s="13"/>
      <c r="P20" s="13"/>
      <c r="Q20" s="13"/>
      <c r="R20" s="13"/>
      <c r="S20" s="13"/>
      <c r="T20" s="13"/>
      <c r="U20" s="13"/>
      <c r="V20" s="13"/>
      <c r="W20" s="13"/>
      <c r="X20" s="13"/>
    </row>
    <row r="21" spans="1:24" s="1" customFormat="1" ht="42.75" customHeight="1">
      <c r="A21" s="43" t="s">
        <v>16</v>
      </c>
      <c r="B21" s="44" t="s">
        <v>22</v>
      </c>
      <c r="C21" s="43">
        <v>2020</v>
      </c>
      <c r="D21" s="43">
        <v>2026</v>
      </c>
      <c r="E21" s="37" t="s">
        <v>0</v>
      </c>
      <c r="F21" s="8" t="s">
        <v>1</v>
      </c>
      <c r="G21" s="4">
        <f t="shared" si="4"/>
        <v>45000</v>
      </c>
      <c r="H21" s="4">
        <f t="shared" ref="H21:N21" si="11">H22+H23</f>
        <v>0</v>
      </c>
      <c r="I21" s="4">
        <f t="shared" si="11"/>
        <v>0</v>
      </c>
      <c r="J21" s="4">
        <f t="shared" si="11"/>
        <v>0</v>
      </c>
      <c r="K21" s="4">
        <f t="shared" si="11"/>
        <v>10000</v>
      </c>
      <c r="L21" s="4">
        <f t="shared" si="11"/>
        <v>15000</v>
      </c>
      <c r="M21" s="4">
        <f t="shared" si="11"/>
        <v>10000</v>
      </c>
      <c r="N21" s="4">
        <f t="shared" si="11"/>
        <v>10000</v>
      </c>
      <c r="O21" s="46" t="s">
        <v>19</v>
      </c>
      <c r="P21" s="47" t="s">
        <v>20</v>
      </c>
      <c r="Q21" s="43">
        <f t="shared" ref="Q21" si="12">R21+S21+T21+U21+V21+W21+X21</f>
        <v>7</v>
      </c>
      <c r="R21" s="43">
        <v>1</v>
      </c>
      <c r="S21" s="43">
        <v>1</v>
      </c>
      <c r="T21" s="43">
        <v>1</v>
      </c>
      <c r="U21" s="43">
        <v>1</v>
      </c>
      <c r="V21" s="43">
        <v>1</v>
      </c>
      <c r="W21" s="43">
        <v>1</v>
      </c>
      <c r="X21" s="43">
        <v>1</v>
      </c>
    </row>
    <row r="22" spans="1:24" s="1" customFormat="1" ht="42.75" customHeight="1">
      <c r="A22" s="43"/>
      <c r="B22" s="45"/>
      <c r="C22" s="43"/>
      <c r="D22" s="43"/>
      <c r="E22" s="38"/>
      <c r="F22" s="8" t="s">
        <v>3</v>
      </c>
      <c r="G22" s="4">
        <f t="shared" si="4"/>
        <v>45000</v>
      </c>
      <c r="H22" s="4">
        <v>0</v>
      </c>
      <c r="I22" s="4">
        <v>0</v>
      </c>
      <c r="J22" s="4">
        <v>0</v>
      </c>
      <c r="K22" s="4">
        <v>10000</v>
      </c>
      <c r="L22" s="4">
        <v>15000</v>
      </c>
      <c r="M22" s="4">
        <v>10000</v>
      </c>
      <c r="N22" s="4">
        <v>10000</v>
      </c>
      <c r="O22" s="47"/>
      <c r="P22" s="47"/>
      <c r="Q22" s="43"/>
      <c r="R22" s="43"/>
      <c r="S22" s="43"/>
      <c r="T22" s="43"/>
      <c r="U22" s="43"/>
      <c r="V22" s="43"/>
      <c r="W22" s="43"/>
      <c r="X22" s="43"/>
    </row>
    <row r="23" spans="1:24" s="1" customFormat="1" ht="42.75" customHeight="1">
      <c r="A23" s="43"/>
      <c r="B23" s="45"/>
      <c r="C23" s="43"/>
      <c r="D23" s="43"/>
      <c r="E23" s="39"/>
      <c r="F23" s="7" t="s">
        <v>4</v>
      </c>
      <c r="G23" s="4">
        <f t="shared" si="4"/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7"/>
      <c r="P23" s="47"/>
      <c r="Q23" s="43"/>
      <c r="R23" s="43"/>
      <c r="S23" s="43"/>
      <c r="T23" s="43"/>
      <c r="U23" s="43"/>
      <c r="V23" s="43"/>
      <c r="W23" s="43"/>
      <c r="X23" s="43"/>
    </row>
    <row r="24" spans="1:24" ht="22.5" customHeight="1">
      <c r="A24" s="43">
        <v>52</v>
      </c>
      <c r="B24" s="14" t="s">
        <v>8</v>
      </c>
      <c r="C24" s="15"/>
      <c r="D24" s="16"/>
      <c r="E24" s="63"/>
      <c r="F24" s="8" t="s">
        <v>1</v>
      </c>
      <c r="G24" s="4">
        <f t="shared" si="0"/>
        <v>3434875.12</v>
      </c>
      <c r="H24" s="4">
        <f>H25+H26</f>
        <v>1729234.51</v>
      </c>
      <c r="I24" s="4">
        <f t="shared" ref="I24:N24" si="13">I25+I26</f>
        <v>0</v>
      </c>
      <c r="J24" s="4">
        <f t="shared" si="13"/>
        <v>705640.61</v>
      </c>
      <c r="K24" s="4">
        <f t="shared" si="13"/>
        <v>100000</v>
      </c>
      <c r="L24" s="4">
        <f t="shared" si="13"/>
        <v>100000</v>
      </c>
      <c r="M24" s="4">
        <f t="shared" si="13"/>
        <v>400000</v>
      </c>
      <c r="N24" s="4">
        <f t="shared" si="13"/>
        <v>400000</v>
      </c>
      <c r="O24" s="11" t="s">
        <v>2</v>
      </c>
      <c r="P24" s="11" t="s">
        <v>2</v>
      </c>
      <c r="Q24" s="11" t="s">
        <v>2</v>
      </c>
      <c r="R24" s="11" t="s">
        <v>2</v>
      </c>
      <c r="S24" s="11" t="s">
        <v>2</v>
      </c>
      <c r="T24" s="11" t="s">
        <v>2</v>
      </c>
      <c r="U24" s="11" t="s">
        <v>2</v>
      </c>
      <c r="V24" s="11" t="s">
        <v>2</v>
      </c>
      <c r="W24" s="11" t="s">
        <v>2</v>
      </c>
      <c r="X24" s="11" t="s">
        <v>2</v>
      </c>
    </row>
    <row r="25" spans="1:24" ht="50.25" customHeight="1">
      <c r="A25" s="43"/>
      <c r="B25" s="17"/>
      <c r="C25" s="18"/>
      <c r="D25" s="19"/>
      <c r="E25" s="63"/>
      <c r="F25" s="8" t="s">
        <v>3</v>
      </c>
      <c r="G25" s="4">
        <f t="shared" si="0"/>
        <v>2144873.15</v>
      </c>
      <c r="H25" s="4">
        <f>H7+H13+H19</f>
        <v>1137816.74</v>
      </c>
      <c r="I25" s="4">
        <f t="shared" ref="I25:N26" si="14">I7+I13+I19</f>
        <v>0</v>
      </c>
      <c r="J25" s="4">
        <f t="shared" si="14"/>
        <v>7056.41</v>
      </c>
      <c r="K25" s="4">
        <f t="shared" si="14"/>
        <v>100000</v>
      </c>
      <c r="L25" s="4">
        <f t="shared" si="14"/>
        <v>100000</v>
      </c>
      <c r="M25" s="4">
        <f t="shared" si="14"/>
        <v>400000</v>
      </c>
      <c r="N25" s="4">
        <f t="shared" si="14"/>
        <v>400000</v>
      </c>
      <c r="O25" s="12"/>
      <c r="P25" s="12"/>
      <c r="Q25" s="12"/>
      <c r="R25" s="12"/>
      <c r="S25" s="12"/>
      <c r="T25" s="12"/>
      <c r="U25" s="12"/>
      <c r="V25" s="12"/>
      <c r="W25" s="12"/>
      <c r="X25" s="12"/>
    </row>
    <row r="26" spans="1:24" ht="33.75">
      <c r="A26" s="43"/>
      <c r="B26" s="20"/>
      <c r="C26" s="21"/>
      <c r="D26" s="22"/>
      <c r="E26" s="63"/>
      <c r="F26" s="7" t="s">
        <v>4</v>
      </c>
      <c r="G26" s="4">
        <f t="shared" si="0"/>
        <v>1290001.97</v>
      </c>
      <c r="H26" s="4">
        <f>H8+H14+H20</f>
        <v>591417.77</v>
      </c>
      <c r="I26" s="4">
        <f t="shared" si="14"/>
        <v>0</v>
      </c>
      <c r="J26" s="4">
        <f t="shared" si="14"/>
        <v>698584.2</v>
      </c>
      <c r="K26" s="4">
        <f t="shared" si="14"/>
        <v>0</v>
      </c>
      <c r="L26" s="4">
        <f t="shared" si="14"/>
        <v>0</v>
      </c>
      <c r="M26" s="4">
        <f t="shared" si="14"/>
        <v>0</v>
      </c>
      <c r="N26" s="4">
        <f t="shared" si="14"/>
        <v>0</v>
      </c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 spans="1:24" s="1" customFormat="1" ht="22.5">
      <c r="A27" s="11">
        <v>113</v>
      </c>
      <c r="B27" s="37" t="s">
        <v>23</v>
      </c>
      <c r="C27" s="11">
        <v>2020</v>
      </c>
      <c r="D27" s="11">
        <v>2026</v>
      </c>
      <c r="E27" s="40" t="s">
        <v>24</v>
      </c>
      <c r="F27" s="8" t="s">
        <v>1</v>
      </c>
      <c r="G27" s="4">
        <f t="shared" si="0"/>
        <v>55000</v>
      </c>
      <c r="H27" s="9">
        <f>H28+H29</f>
        <v>0</v>
      </c>
      <c r="I27" s="9">
        <f t="shared" ref="I27:N27" si="15">I28+I29</f>
        <v>25000</v>
      </c>
      <c r="J27" s="9">
        <f t="shared" si="15"/>
        <v>0</v>
      </c>
      <c r="K27" s="9">
        <f t="shared" si="15"/>
        <v>0</v>
      </c>
      <c r="L27" s="9">
        <f t="shared" si="15"/>
        <v>10000</v>
      </c>
      <c r="M27" s="9">
        <f t="shared" si="15"/>
        <v>10000</v>
      </c>
      <c r="N27" s="9">
        <f t="shared" si="15"/>
        <v>10000</v>
      </c>
      <c r="O27" s="23" t="s">
        <v>25</v>
      </c>
      <c r="P27" s="23" t="s">
        <v>26</v>
      </c>
      <c r="Q27" s="23" t="s">
        <v>2</v>
      </c>
      <c r="R27" s="23">
        <v>114</v>
      </c>
      <c r="S27" s="23">
        <v>113</v>
      </c>
      <c r="T27" s="23">
        <v>114</v>
      </c>
      <c r="U27" s="23">
        <v>111</v>
      </c>
      <c r="V27" s="23">
        <v>111</v>
      </c>
      <c r="W27" s="23">
        <v>111</v>
      </c>
      <c r="X27" s="23">
        <v>111</v>
      </c>
    </row>
    <row r="28" spans="1:24" s="1" customFormat="1" ht="56.25">
      <c r="A28" s="35"/>
      <c r="B28" s="38"/>
      <c r="C28" s="35"/>
      <c r="D28" s="35"/>
      <c r="E28" s="41"/>
      <c r="F28" s="8" t="s">
        <v>3</v>
      </c>
      <c r="G28" s="4">
        <f t="shared" si="0"/>
        <v>55000</v>
      </c>
      <c r="H28" s="9">
        <f>H31</f>
        <v>0</v>
      </c>
      <c r="I28" s="9">
        <v>25000</v>
      </c>
      <c r="J28" s="9">
        <v>0</v>
      </c>
      <c r="K28" s="9">
        <v>0</v>
      </c>
      <c r="L28" s="9">
        <v>10000</v>
      </c>
      <c r="M28" s="9">
        <v>10000</v>
      </c>
      <c r="N28" s="9">
        <v>10000</v>
      </c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s="1" customFormat="1" ht="33.75">
      <c r="A29" s="36"/>
      <c r="B29" s="39"/>
      <c r="C29" s="36"/>
      <c r="D29" s="36"/>
      <c r="E29" s="42"/>
      <c r="F29" s="7" t="s">
        <v>4</v>
      </c>
      <c r="G29" s="4">
        <f t="shared" si="0"/>
        <v>0</v>
      </c>
      <c r="H29" s="9">
        <f>H32</f>
        <v>0</v>
      </c>
      <c r="I29" s="9">
        <f t="shared" ref="I29:N29" si="16">I32</f>
        <v>0</v>
      </c>
      <c r="J29" s="9">
        <f t="shared" si="16"/>
        <v>0</v>
      </c>
      <c r="K29" s="9">
        <f t="shared" si="16"/>
        <v>0</v>
      </c>
      <c r="L29" s="9">
        <f t="shared" si="16"/>
        <v>0</v>
      </c>
      <c r="M29" s="9">
        <f t="shared" si="16"/>
        <v>0</v>
      </c>
      <c r="N29" s="9">
        <f t="shared" si="16"/>
        <v>0</v>
      </c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" customFormat="1" ht="22.5">
      <c r="A30" s="11">
        <v>114</v>
      </c>
      <c r="B30" s="37" t="s">
        <v>27</v>
      </c>
      <c r="C30" s="11">
        <v>2020</v>
      </c>
      <c r="D30" s="11">
        <v>2026</v>
      </c>
      <c r="E30" s="40" t="s">
        <v>24</v>
      </c>
      <c r="F30" s="8" t="s">
        <v>1</v>
      </c>
      <c r="G30" s="4">
        <f t="shared" si="0"/>
        <v>960000</v>
      </c>
      <c r="H30" s="9">
        <f>H31+H32</f>
        <v>0</v>
      </c>
      <c r="I30" s="9">
        <f t="shared" ref="I30:N30" si="17">I31+I32</f>
        <v>240000</v>
      </c>
      <c r="J30" s="9">
        <f t="shared" si="17"/>
        <v>0</v>
      </c>
      <c r="K30" s="9">
        <f t="shared" si="17"/>
        <v>0</v>
      </c>
      <c r="L30" s="9">
        <f t="shared" si="17"/>
        <v>240000</v>
      </c>
      <c r="M30" s="9">
        <f t="shared" si="17"/>
        <v>240000</v>
      </c>
      <c r="N30" s="9">
        <f t="shared" si="17"/>
        <v>240000</v>
      </c>
      <c r="O30" s="23" t="s">
        <v>28</v>
      </c>
      <c r="P30" s="23" t="s">
        <v>29</v>
      </c>
      <c r="Q30" s="23" t="s">
        <v>2</v>
      </c>
      <c r="R30" s="23">
        <v>100</v>
      </c>
      <c r="S30" s="23">
        <v>100</v>
      </c>
      <c r="T30" s="23">
        <v>100</v>
      </c>
      <c r="U30" s="23">
        <v>100</v>
      </c>
      <c r="V30" s="23">
        <v>100</v>
      </c>
      <c r="W30" s="23">
        <v>100</v>
      </c>
      <c r="X30" s="23">
        <v>100</v>
      </c>
    </row>
    <row r="31" spans="1:24" s="1" customFormat="1" ht="56.25">
      <c r="A31" s="35"/>
      <c r="B31" s="38"/>
      <c r="C31" s="35"/>
      <c r="D31" s="35"/>
      <c r="E31" s="41"/>
      <c r="F31" s="8" t="s">
        <v>3</v>
      </c>
      <c r="G31" s="4">
        <f t="shared" si="0"/>
        <v>960000</v>
      </c>
      <c r="H31" s="9">
        <v>0</v>
      </c>
      <c r="I31" s="9">
        <v>240000</v>
      </c>
      <c r="J31" s="9">
        <v>0</v>
      </c>
      <c r="K31" s="9">
        <v>0</v>
      </c>
      <c r="L31" s="9">
        <v>240000</v>
      </c>
      <c r="M31" s="9">
        <v>240000</v>
      </c>
      <c r="N31" s="9">
        <v>240000</v>
      </c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s="1" customFormat="1" ht="33.75">
      <c r="A32" s="36"/>
      <c r="B32" s="39"/>
      <c r="C32" s="36"/>
      <c r="D32" s="36"/>
      <c r="E32" s="42"/>
      <c r="F32" s="7" t="s">
        <v>4</v>
      </c>
      <c r="G32" s="4">
        <f t="shared" si="0"/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25"/>
      <c r="P32" s="25"/>
      <c r="Q32" s="25"/>
      <c r="R32" s="25"/>
      <c r="S32" s="25"/>
      <c r="T32" s="25"/>
      <c r="U32" s="25"/>
      <c r="V32" s="25"/>
      <c r="W32" s="25"/>
      <c r="X32" s="25"/>
    </row>
    <row r="33" spans="1:24" s="1" customFormat="1" ht="22.5">
      <c r="A33" s="11">
        <v>115</v>
      </c>
      <c r="B33" s="37" t="s">
        <v>30</v>
      </c>
      <c r="C33" s="11">
        <v>2020</v>
      </c>
      <c r="D33" s="11">
        <v>2026</v>
      </c>
      <c r="E33" s="40" t="s">
        <v>24</v>
      </c>
      <c r="F33" s="8" t="s">
        <v>1</v>
      </c>
      <c r="G33" s="4">
        <f t="shared" si="0"/>
        <v>0</v>
      </c>
      <c r="H33" s="9">
        <f>H34+H35</f>
        <v>0</v>
      </c>
      <c r="I33" s="9">
        <f t="shared" ref="I33:N33" si="18">I34+I35</f>
        <v>0</v>
      </c>
      <c r="J33" s="9">
        <f t="shared" si="18"/>
        <v>0</v>
      </c>
      <c r="K33" s="9">
        <f t="shared" si="18"/>
        <v>0</v>
      </c>
      <c r="L33" s="9">
        <f t="shared" si="18"/>
        <v>0</v>
      </c>
      <c r="M33" s="9">
        <f t="shared" si="18"/>
        <v>0</v>
      </c>
      <c r="N33" s="9">
        <f t="shared" si="18"/>
        <v>0</v>
      </c>
      <c r="O33" s="23" t="s">
        <v>31</v>
      </c>
      <c r="P33" s="23" t="s">
        <v>20</v>
      </c>
      <c r="Q33" s="23">
        <f>R33+S33+T33+U33+V33+W33+X33</f>
        <v>70</v>
      </c>
      <c r="R33" s="23">
        <v>10</v>
      </c>
      <c r="S33" s="23">
        <v>10</v>
      </c>
      <c r="T33" s="23">
        <v>10</v>
      </c>
      <c r="U33" s="23">
        <v>10</v>
      </c>
      <c r="V33" s="23">
        <v>10</v>
      </c>
      <c r="W33" s="23">
        <v>10</v>
      </c>
      <c r="X33" s="23">
        <v>10</v>
      </c>
    </row>
    <row r="34" spans="1:24" s="1" customFormat="1" ht="56.25">
      <c r="A34" s="35"/>
      <c r="B34" s="38"/>
      <c r="C34" s="35"/>
      <c r="D34" s="35"/>
      <c r="E34" s="41"/>
      <c r="F34" s="8" t="s">
        <v>3</v>
      </c>
      <c r="G34" s="4">
        <f t="shared" si="0"/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s="1" customFormat="1" ht="33.75">
      <c r="A35" s="36"/>
      <c r="B35" s="39"/>
      <c r="C35" s="36"/>
      <c r="D35" s="36"/>
      <c r="E35" s="42"/>
      <c r="F35" s="7" t="s">
        <v>4</v>
      </c>
      <c r="G35" s="4">
        <f t="shared" si="0"/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25"/>
      <c r="P35" s="25"/>
      <c r="Q35" s="25"/>
      <c r="R35" s="25"/>
      <c r="S35" s="25"/>
      <c r="T35" s="25"/>
      <c r="U35" s="25"/>
      <c r="V35" s="25"/>
      <c r="W35" s="25"/>
      <c r="X35" s="25"/>
    </row>
    <row r="36" spans="1:24" s="1" customFormat="1" ht="22.5">
      <c r="A36" s="23">
        <v>116</v>
      </c>
      <c r="B36" s="26" t="s">
        <v>32</v>
      </c>
      <c r="C36" s="27"/>
      <c r="D36" s="28"/>
      <c r="E36" s="23" t="s">
        <v>2</v>
      </c>
      <c r="F36" s="8" t="s">
        <v>1</v>
      </c>
      <c r="G36" s="4">
        <f t="shared" si="0"/>
        <v>1015000</v>
      </c>
      <c r="H36" s="4">
        <f t="shared" ref="H36:N36" si="19">H37+H38</f>
        <v>0</v>
      </c>
      <c r="I36" s="4">
        <f t="shared" si="19"/>
        <v>265000</v>
      </c>
      <c r="J36" s="4">
        <f t="shared" si="19"/>
        <v>0</v>
      </c>
      <c r="K36" s="4">
        <f t="shared" si="19"/>
        <v>0</v>
      </c>
      <c r="L36" s="4">
        <f t="shared" si="19"/>
        <v>250000</v>
      </c>
      <c r="M36" s="4">
        <f t="shared" si="19"/>
        <v>250000</v>
      </c>
      <c r="N36" s="4">
        <f t="shared" si="19"/>
        <v>250000</v>
      </c>
      <c r="O36" s="11" t="s">
        <v>2</v>
      </c>
      <c r="P36" s="11" t="s">
        <v>2</v>
      </c>
      <c r="Q36" s="11" t="s">
        <v>2</v>
      </c>
      <c r="R36" s="11" t="s">
        <v>2</v>
      </c>
      <c r="S36" s="11" t="s">
        <v>2</v>
      </c>
      <c r="T36" s="11" t="s">
        <v>2</v>
      </c>
      <c r="U36" s="11" t="s">
        <v>2</v>
      </c>
      <c r="V36" s="11" t="s">
        <v>2</v>
      </c>
      <c r="W36" s="11" t="s">
        <v>2</v>
      </c>
      <c r="X36" s="11" t="s">
        <v>2</v>
      </c>
    </row>
    <row r="37" spans="1:24" s="1" customFormat="1" ht="56.25">
      <c r="A37" s="24"/>
      <c r="B37" s="29"/>
      <c r="C37" s="30"/>
      <c r="D37" s="31"/>
      <c r="E37" s="24"/>
      <c r="F37" s="8" t="s">
        <v>3</v>
      </c>
      <c r="G37" s="4">
        <f t="shared" si="0"/>
        <v>1015000</v>
      </c>
      <c r="H37" s="10">
        <f>H28+H31+H34</f>
        <v>0</v>
      </c>
      <c r="I37" s="10">
        <f t="shared" ref="I37:N38" si="20">I28+I31+I34</f>
        <v>265000</v>
      </c>
      <c r="J37" s="10">
        <f t="shared" si="20"/>
        <v>0</v>
      </c>
      <c r="K37" s="10">
        <f t="shared" si="20"/>
        <v>0</v>
      </c>
      <c r="L37" s="10">
        <f t="shared" si="20"/>
        <v>250000</v>
      </c>
      <c r="M37" s="10">
        <f t="shared" si="20"/>
        <v>250000</v>
      </c>
      <c r="N37" s="10">
        <f t="shared" si="20"/>
        <v>250000</v>
      </c>
      <c r="O37" s="12"/>
      <c r="P37" s="12"/>
      <c r="Q37" s="12"/>
      <c r="R37" s="12"/>
      <c r="S37" s="12"/>
      <c r="T37" s="12"/>
      <c r="U37" s="12"/>
      <c r="V37" s="12"/>
      <c r="W37" s="12"/>
      <c r="X37" s="12"/>
    </row>
    <row r="38" spans="1:24" s="1" customFormat="1" ht="33.75">
      <c r="A38" s="25"/>
      <c r="B38" s="32"/>
      <c r="C38" s="33"/>
      <c r="D38" s="34"/>
      <c r="E38" s="25"/>
      <c r="F38" s="7" t="s">
        <v>4</v>
      </c>
      <c r="G38" s="4">
        <f t="shared" si="0"/>
        <v>0</v>
      </c>
      <c r="H38" s="10">
        <f>H29+H32+H35</f>
        <v>0</v>
      </c>
      <c r="I38" s="10">
        <f t="shared" si="20"/>
        <v>0</v>
      </c>
      <c r="J38" s="10">
        <f t="shared" si="20"/>
        <v>0</v>
      </c>
      <c r="K38" s="10">
        <f t="shared" si="20"/>
        <v>0</v>
      </c>
      <c r="L38" s="10">
        <f t="shared" si="20"/>
        <v>0</v>
      </c>
      <c r="M38" s="10">
        <f t="shared" si="20"/>
        <v>0</v>
      </c>
      <c r="N38" s="10">
        <f t="shared" si="20"/>
        <v>0</v>
      </c>
      <c r="O38" s="13"/>
      <c r="P38" s="13"/>
      <c r="Q38" s="13"/>
      <c r="R38" s="13"/>
      <c r="S38" s="13"/>
      <c r="T38" s="13"/>
      <c r="U38" s="13"/>
      <c r="V38" s="13"/>
      <c r="W38" s="13"/>
      <c r="X38" s="13"/>
    </row>
    <row r="39" spans="1:24" ht="22.5" customHeight="1">
      <c r="A39" s="48">
        <f>[1]Лист1!A343</f>
        <v>117</v>
      </c>
      <c r="B39" s="54" t="str">
        <f>[1]Лист1!B343</f>
        <v>ВСЕГО по муниципальной программе "Развитие экономического потенциала Большереченского муниципального района Омской области"</v>
      </c>
      <c r="C39" s="55"/>
      <c r="D39" s="55"/>
      <c r="E39" s="56"/>
      <c r="F39" s="5" t="str">
        <f>[1]Лист1!F343</f>
        <v>Всего, из них расходы за счет:</v>
      </c>
      <c r="G39" s="4">
        <v>1743242435.3900001</v>
      </c>
      <c r="H39" s="2">
        <v>268724136.05000001</v>
      </c>
      <c r="I39" s="2">
        <v>249958108.37</v>
      </c>
      <c r="J39" s="2">
        <v>420919041.88999993</v>
      </c>
      <c r="K39" s="2">
        <v>235195164.99000001</v>
      </c>
      <c r="L39" s="2">
        <v>245573452.97999999</v>
      </c>
      <c r="M39" s="2">
        <v>166534995.87</v>
      </c>
      <c r="N39" s="2">
        <v>156337535.24000001</v>
      </c>
      <c r="O39" s="51" t="str">
        <f>[1]Лист1!O343</f>
        <v>х</v>
      </c>
      <c r="P39" s="51" t="str">
        <f>[1]Лист1!P343</f>
        <v>х</v>
      </c>
      <c r="Q39" s="51" t="str">
        <f>[1]Лист1!Q343</f>
        <v>х</v>
      </c>
      <c r="R39" s="51" t="str">
        <f>[1]Лист1!R343</f>
        <v>х</v>
      </c>
      <c r="S39" s="51" t="str">
        <f>[1]Лист1!S343</f>
        <v>х</v>
      </c>
      <c r="T39" s="51" t="str">
        <f>[1]Лист1!T343</f>
        <v>х</v>
      </c>
      <c r="U39" s="51" t="str">
        <f>[1]Лист1!U343</f>
        <v>х</v>
      </c>
      <c r="V39" s="51" t="str">
        <f>[1]Лист1!V343</f>
        <v>х</v>
      </c>
      <c r="W39" s="51" t="str">
        <f>[1]Лист1!W343</f>
        <v>х</v>
      </c>
      <c r="X39" s="51" t="str">
        <f>[1]Лист1!X343</f>
        <v>х</v>
      </c>
    </row>
    <row r="40" spans="1:24" ht="56.25">
      <c r="A40" s="49"/>
      <c r="B40" s="57"/>
      <c r="C40" s="58"/>
      <c r="D40" s="58"/>
      <c r="E40" s="59"/>
      <c r="F40" s="5" t="str">
        <f>[1]Лист1!F344</f>
        <v>1. Налоговых и неналоговых доходов, поступлений нецелевого характера из областного бюджета</v>
      </c>
      <c r="G40" s="4">
        <v>663340096.07999992</v>
      </c>
      <c r="H40" s="2">
        <v>93114809.620000005</v>
      </c>
      <c r="I40" s="2">
        <v>93481504.520000011</v>
      </c>
      <c r="J40" s="2">
        <v>105777245.97999997</v>
      </c>
      <c r="K40" s="2">
        <v>96689226.899999991</v>
      </c>
      <c r="L40" s="2">
        <v>100280034.68000001</v>
      </c>
      <c r="M40" s="2">
        <v>87280387.189999998</v>
      </c>
      <c r="N40" s="2">
        <v>86716887.189999998</v>
      </c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33.75">
      <c r="A41" s="50"/>
      <c r="B41" s="60"/>
      <c r="C41" s="61"/>
      <c r="D41" s="61"/>
      <c r="E41" s="62"/>
      <c r="F41" s="6" t="str">
        <f>[1]Лист1!F345</f>
        <v>2. Поступлений целевого характера из областного бюджета</v>
      </c>
      <c r="G41" s="4">
        <v>1079902339.3099999</v>
      </c>
      <c r="H41" s="2">
        <v>175609326.43000001</v>
      </c>
      <c r="I41" s="2">
        <v>156476603.84999999</v>
      </c>
      <c r="J41" s="2">
        <v>315141795.90999997</v>
      </c>
      <c r="K41" s="2">
        <v>138505938.09</v>
      </c>
      <c r="L41" s="2">
        <v>145293418.29999998</v>
      </c>
      <c r="M41" s="2">
        <v>79254608.680000007</v>
      </c>
      <c r="N41" s="2">
        <v>69620648.049999997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</row>
  </sheetData>
  <mergeCells count="173">
    <mergeCell ref="P6:P8"/>
    <mergeCell ref="C6:C8"/>
    <mergeCell ref="Q6:Q8"/>
    <mergeCell ref="P9:P11"/>
    <mergeCell ref="Q9:Q11"/>
    <mergeCell ref="O18:O20"/>
    <mergeCell ref="P18:P20"/>
    <mergeCell ref="Q18:Q20"/>
    <mergeCell ref="A6:A8"/>
    <mergeCell ref="O24:O26"/>
    <mergeCell ref="E6:E8"/>
    <mergeCell ref="D6:D8"/>
    <mergeCell ref="E24:E26"/>
    <mergeCell ref="B6:B8"/>
    <mergeCell ref="A9:A11"/>
    <mergeCell ref="B9:B11"/>
    <mergeCell ref="C9:C11"/>
    <mergeCell ref="D9:D11"/>
    <mergeCell ref="E9:E11"/>
    <mergeCell ref="O9:O11"/>
    <mergeCell ref="X39:X41"/>
    <mergeCell ref="S39:S41"/>
    <mergeCell ref="R6:R8"/>
    <mergeCell ref="O6:O8"/>
    <mergeCell ref="W6:W8"/>
    <mergeCell ref="X6:X8"/>
    <mergeCell ref="X24:X26"/>
    <mergeCell ref="V6:V8"/>
    <mergeCell ref="W24:W26"/>
    <mergeCell ref="V24:V26"/>
    <mergeCell ref="U6:U8"/>
    <mergeCell ref="T6:T8"/>
    <mergeCell ref="U24:U26"/>
    <mergeCell ref="T9:T11"/>
    <mergeCell ref="U9:U11"/>
    <mergeCell ref="V9:V11"/>
    <mergeCell ref="T18:T20"/>
    <mergeCell ref="U18:U20"/>
    <mergeCell ref="V18:V20"/>
    <mergeCell ref="S6:S8"/>
    <mergeCell ref="S24:S26"/>
    <mergeCell ref="T24:T26"/>
    <mergeCell ref="R24:R26"/>
    <mergeCell ref="R9:R11"/>
    <mergeCell ref="A39:A41"/>
    <mergeCell ref="O39:O41"/>
    <mergeCell ref="Q39:Q41"/>
    <mergeCell ref="P39:P41"/>
    <mergeCell ref="B39:E41"/>
    <mergeCell ref="T39:T41"/>
    <mergeCell ref="U39:U41"/>
    <mergeCell ref="W39:W41"/>
    <mergeCell ref="V39:V41"/>
    <mergeCell ref="R39:R41"/>
    <mergeCell ref="W9:W11"/>
    <mergeCell ref="X9:X11"/>
    <mergeCell ref="A12:A14"/>
    <mergeCell ref="B12:B14"/>
    <mergeCell ref="C12:C14"/>
    <mergeCell ref="D12:D14"/>
    <mergeCell ref="E12:E14"/>
    <mergeCell ref="O12:O14"/>
    <mergeCell ref="P12:P14"/>
    <mergeCell ref="Q12:Q14"/>
    <mergeCell ref="R12:R14"/>
    <mergeCell ref="S12:S14"/>
    <mergeCell ref="T12:T14"/>
    <mergeCell ref="U12:U14"/>
    <mergeCell ref="V12:V14"/>
    <mergeCell ref="W12:W14"/>
    <mergeCell ref="S9:S11"/>
    <mergeCell ref="X12:X14"/>
    <mergeCell ref="A15:A17"/>
    <mergeCell ref="B15:B17"/>
    <mergeCell ref="C15:C17"/>
    <mergeCell ref="D15:D17"/>
    <mergeCell ref="E15:E17"/>
    <mergeCell ref="O15:O17"/>
    <mergeCell ref="P15:P17"/>
    <mergeCell ref="Q15:Q17"/>
    <mergeCell ref="R15:R17"/>
    <mergeCell ref="S15:S17"/>
    <mergeCell ref="T15:T17"/>
    <mergeCell ref="U15:U17"/>
    <mergeCell ref="V15:V17"/>
    <mergeCell ref="W15:W17"/>
    <mergeCell ref="X15:X17"/>
    <mergeCell ref="W18:W20"/>
    <mergeCell ref="X18:X20"/>
    <mergeCell ref="A21:A23"/>
    <mergeCell ref="B21:B23"/>
    <mergeCell ref="C21:C23"/>
    <mergeCell ref="D21:D23"/>
    <mergeCell ref="E21:E23"/>
    <mergeCell ref="O21:O23"/>
    <mergeCell ref="P21:P23"/>
    <mergeCell ref="Q21:Q23"/>
    <mergeCell ref="R21:R23"/>
    <mergeCell ref="S21:S23"/>
    <mergeCell ref="T21:T23"/>
    <mergeCell ref="U21:U23"/>
    <mergeCell ref="V21:V23"/>
    <mergeCell ref="W21:W23"/>
    <mergeCell ref="A18:A20"/>
    <mergeCell ref="B18:B20"/>
    <mergeCell ref="C18:C20"/>
    <mergeCell ref="D18:D20"/>
    <mergeCell ref="E18:E20"/>
    <mergeCell ref="R18:R20"/>
    <mergeCell ref="S18:S20"/>
    <mergeCell ref="A30:A32"/>
    <mergeCell ref="B30:B32"/>
    <mergeCell ref="C30:C32"/>
    <mergeCell ref="D30:D32"/>
    <mergeCell ref="E30:E32"/>
    <mergeCell ref="X21:X23"/>
    <mergeCell ref="A27:A29"/>
    <mergeCell ref="B27:B29"/>
    <mergeCell ref="C27:C29"/>
    <mergeCell ref="D27:D29"/>
    <mergeCell ref="E27:E29"/>
    <mergeCell ref="O27:O29"/>
    <mergeCell ref="P27:P29"/>
    <mergeCell ref="Q27:Q29"/>
    <mergeCell ref="R27:R29"/>
    <mergeCell ref="S27:S29"/>
    <mergeCell ref="T27:T29"/>
    <mergeCell ref="U27:U29"/>
    <mergeCell ref="V27:V29"/>
    <mergeCell ref="W27:W29"/>
    <mergeCell ref="X27:X29"/>
    <mergeCell ref="A24:A26"/>
    <mergeCell ref="Q24:Q26"/>
    <mergeCell ref="P24:P26"/>
    <mergeCell ref="A36:A38"/>
    <mergeCell ref="B36:D38"/>
    <mergeCell ref="E36:E38"/>
    <mergeCell ref="O36:O38"/>
    <mergeCell ref="P36:P38"/>
    <mergeCell ref="T33:T35"/>
    <mergeCell ref="U33:U35"/>
    <mergeCell ref="V33:V35"/>
    <mergeCell ref="W33:W35"/>
    <mergeCell ref="O33:O35"/>
    <mergeCell ref="P33:P35"/>
    <mergeCell ref="Q33:Q35"/>
    <mergeCell ref="R33:R35"/>
    <mergeCell ref="S33:S35"/>
    <mergeCell ref="A33:A35"/>
    <mergeCell ref="B33:B35"/>
    <mergeCell ref="C33:C35"/>
    <mergeCell ref="D33:D35"/>
    <mergeCell ref="E33:E35"/>
    <mergeCell ref="V36:V38"/>
    <mergeCell ref="W36:W38"/>
    <mergeCell ref="X36:X38"/>
    <mergeCell ref="B24:D26"/>
    <mergeCell ref="Q36:Q38"/>
    <mergeCell ref="R36:R38"/>
    <mergeCell ref="S36:S38"/>
    <mergeCell ref="T36:T38"/>
    <mergeCell ref="U36:U38"/>
    <mergeCell ref="X33:X35"/>
    <mergeCell ref="T30:T32"/>
    <mergeCell ref="U30:U32"/>
    <mergeCell ref="V30:V32"/>
    <mergeCell ref="W30:W32"/>
    <mergeCell ref="X30:X32"/>
    <mergeCell ref="O30:O32"/>
    <mergeCell ref="P30:P32"/>
    <mergeCell ref="Q30:Q32"/>
    <mergeCell ref="R30:R32"/>
    <mergeCell ref="S30:S32"/>
  </mergeCells>
  <pageMargins left="0.70866141732283472" right="0.51181102362204722" top="0.55118110236220474" bottom="0.55118110236220474" header="0.31496062992125984" footer="0.31496062992125984"/>
  <pageSetup paperSize="9" scale="5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Рыбалочкин В</dc:creator>
  <cp:lastModifiedBy>Ибрагимова ИА</cp:lastModifiedBy>
  <cp:lastPrinted>2020-09-01T11:13:36Z</cp:lastPrinted>
  <dcterms:created xsi:type="dcterms:W3CDTF">2020-08-20T10:16:57Z</dcterms:created>
  <dcterms:modified xsi:type="dcterms:W3CDTF">2024-04-18T04:04:25Z</dcterms:modified>
</cp:coreProperties>
</file>