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7915" windowHeight="13590"/>
  </bookViews>
  <sheets>
    <sheet name="Лист1" sheetId="1" r:id="rId1"/>
    <sheet name="Лист2" sheetId="2" r:id="rId2"/>
    <sheet name="Лист3" sheetId="3" r:id="rId3"/>
  </sheets>
  <calcPr calcId="125725" iterateDelta="1E-4"/>
</workbook>
</file>

<file path=xl/calcChain.xml><?xml version="1.0" encoding="utf-8"?>
<calcChain xmlns="http://schemas.openxmlformats.org/spreadsheetml/2006/main">
  <c r="N26" i="1"/>
  <c r="M26"/>
  <c r="L26"/>
  <c r="K26"/>
  <c r="J26"/>
  <c r="I26"/>
  <c r="H26"/>
  <c r="G26" s="1"/>
  <c r="N25"/>
  <c r="M25"/>
  <c r="L25"/>
  <c r="K25"/>
  <c r="J25"/>
  <c r="I25"/>
  <c r="H25"/>
  <c r="G25" s="1"/>
  <c r="N24"/>
  <c r="M24"/>
  <c r="L24"/>
  <c r="K24"/>
  <c r="J24"/>
  <c r="I24"/>
  <c r="G23"/>
  <c r="G22"/>
  <c r="N21"/>
  <c r="M21"/>
  <c r="L21"/>
  <c r="K21"/>
  <c r="J21"/>
  <c r="I21"/>
  <c r="H21"/>
  <c r="G21"/>
  <c r="G20"/>
  <c r="G19"/>
  <c r="N18"/>
  <c r="M18"/>
  <c r="L18"/>
  <c r="K18"/>
  <c r="J18"/>
  <c r="I18"/>
  <c r="H18"/>
  <c r="G18" s="1"/>
  <c r="G17"/>
  <c r="G16"/>
  <c r="N15"/>
  <c r="M15"/>
  <c r="L15"/>
  <c r="K15"/>
  <c r="J15"/>
  <c r="I15"/>
  <c r="H15"/>
  <c r="G15"/>
  <c r="G14"/>
  <c r="N12"/>
  <c r="M12"/>
  <c r="L12"/>
  <c r="K12"/>
  <c r="J12"/>
  <c r="I12"/>
  <c r="H12"/>
  <c r="G12" s="1"/>
  <c r="G11"/>
  <c r="G10"/>
  <c r="N9"/>
  <c r="M9"/>
  <c r="L9"/>
  <c r="K9"/>
  <c r="J9"/>
  <c r="I9"/>
  <c r="H9"/>
  <c r="G9"/>
  <c r="G8"/>
  <c r="G7"/>
  <c r="Q6"/>
  <c r="N6"/>
  <c r="M6"/>
  <c r="L6"/>
  <c r="K6"/>
  <c r="J6"/>
  <c r="I6"/>
  <c r="H6"/>
  <c r="G6" s="1"/>
  <c r="H24" l="1"/>
  <c r="G24" s="1"/>
  <c r="G13"/>
</calcChain>
</file>

<file path=xl/sharedStrings.xml><?xml version="1.0" encoding="utf-8"?>
<sst xmlns="http://schemas.openxmlformats.org/spreadsheetml/2006/main" count="116" uniqueCount="27">
  <si>
    <t>Администрация</t>
  </si>
  <si>
    <t>Всего, из них расходы за счет:</t>
  </si>
  <si>
    <t>Доля сельских населенных пунктов, охваченных регулярным транспортным сообщением пассажирским автомобильным транспортом в течение всего срока реализации подпрограммы</t>
  </si>
  <si>
    <t>процент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</si>
  <si>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</si>
  <si>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</si>
  <si>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Мероприятие 5: Изготовление маршрутных карт регулярных перевозок</t>
  </si>
  <si>
    <t>Количество изготовленных маршрутных карт</t>
  </si>
  <si>
    <t>штук</t>
  </si>
  <si>
    <t>Итого по подпрограмме 6:</t>
  </si>
  <si>
    <t>х</t>
  </si>
  <si>
    <t>ВСЕГО по муниципальной программе "Развитие экономического потенциала Большереченского муниципального района Омской области"</t>
  </si>
  <si>
    <t>Приложение № 2</t>
  </si>
  <si>
    <t>к постановлению Администрации</t>
  </si>
  <si>
    <t>Большереченского муниципального района</t>
  </si>
  <si>
    <t>от ______________ № ___</t>
  </si>
  <si>
    <t>"</t>
  </si>
  <si>
    <t xml:space="preserve">Мероприятие 1: Капитальный ремонт автомобильных дорог, находящихся в собственности муниципального района в сельских поселениях </t>
  </si>
  <si>
    <t>Протяженность, отремонтированных  дорог в Больереченском муниципальном районе</t>
  </si>
  <si>
    <t>км</t>
  </si>
  <si>
    <t>Мероприятие 2: Ремонт автомобильных дорог общего пользования местного значения</t>
  </si>
  <si>
    <t>Мероприятие 3: Содержание автомобильных дорог, находящихся в муниципальной собственности</t>
  </si>
  <si>
    <t xml:space="preserve">Комитет по управлению имуществом Администрации </t>
  </si>
  <si>
    <t>Мероприятия 4: Выполненных работ,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контракта, заключенного в соответствии с законодательством Российской Федерации о контрактной системе в сфере закупок товаров, работ, услуг для обеспечения государственных и муниципальных нужд  на территории Большереченского муниципального района Омской области</t>
  </si>
  <si>
    <t>92.1</t>
  </si>
  <si>
    <t>Мероприятие 6: Выполнение работ, связанных с определением исполнителей услугпо перемещению транспортных средств на специализированную стоянку, их хранению и возврату на территории Большереченского муниципального района Омской области</t>
  </si>
  <si>
    <t>Уровень освоения лимитов бюджетных обязательств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</si>
</sst>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2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4" fontId="0" fillId="0" borderId="0" xfId="0" applyNumberFormat="1" applyBorder="1"/>
    <xf numFmtId="4" fontId="4" fillId="2" borderId="2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0"/>
  <sheetViews>
    <sheetView tabSelected="1" topLeftCell="A7" zoomScaleNormal="100" workbookViewId="0">
      <selection activeCell="I38" sqref="I38"/>
    </sheetView>
  </sheetViews>
  <sheetFormatPr defaultRowHeight="15"/>
  <cols>
    <col min="1" max="1" width="7.85546875" customWidth="1"/>
    <col min="2" max="2" width="32.42578125" customWidth="1"/>
    <col min="3" max="4" width="10.7109375" bestFit="1" customWidth="1"/>
    <col min="5" max="5" width="14.5703125" customWidth="1"/>
    <col min="6" max="6" width="21.85546875" customWidth="1"/>
    <col min="7" max="8" width="13.140625" customWidth="1"/>
    <col min="9" max="9" width="12.28515625" customWidth="1"/>
    <col min="10" max="14" width="12.7109375" customWidth="1"/>
    <col min="15" max="15" width="12.85546875" customWidth="1"/>
    <col min="26" max="26" width="13" bestFit="1" customWidth="1"/>
  </cols>
  <sheetData>
    <row r="1" spans="1:24" ht="18.75">
      <c r="X1" s="4" t="s">
        <v>12</v>
      </c>
    </row>
    <row r="2" spans="1:24" ht="18.75">
      <c r="X2" s="4" t="s">
        <v>13</v>
      </c>
    </row>
    <row r="3" spans="1:24" ht="18.75">
      <c r="X3" s="4" t="s">
        <v>14</v>
      </c>
    </row>
    <row r="4" spans="1:24" ht="18.75">
      <c r="X4" s="4" t="s">
        <v>15</v>
      </c>
    </row>
    <row r="5" spans="1:24">
      <c r="A5" t="s">
        <v>16</v>
      </c>
    </row>
    <row r="6" spans="1:24" ht="22.5">
      <c r="A6" s="30">
        <v>88</v>
      </c>
      <c r="B6" s="31" t="s">
        <v>17</v>
      </c>
      <c r="C6" s="30">
        <v>2020</v>
      </c>
      <c r="D6" s="30">
        <v>2026</v>
      </c>
      <c r="E6" s="32" t="s">
        <v>0</v>
      </c>
      <c r="F6" s="33" t="s">
        <v>1</v>
      </c>
      <c r="G6" s="8">
        <f>SUM(H6:N6)</f>
        <v>68466849.960000008</v>
      </c>
      <c r="H6" s="8">
        <f>H7+H8</f>
        <v>21886579.960000001</v>
      </c>
      <c r="I6" s="8">
        <f t="shared" ref="I6:N6" si="0">I7+I8</f>
        <v>0</v>
      </c>
      <c r="J6" s="8">
        <f t="shared" si="0"/>
        <v>0</v>
      </c>
      <c r="K6" s="8">
        <f t="shared" si="0"/>
        <v>590270</v>
      </c>
      <c r="L6" s="8">
        <f t="shared" si="0"/>
        <v>490000</v>
      </c>
      <c r="M6" s="8">
        <f t="shared" si="0"/>
        <v>28000000</v>
      </c>
      <c r="N6" s="8">
        <f t="shared" si="0"/>
        <v>17500000</v>
      </c>
      <c r="O6" s="34" t="s">
        <v>18</v>
      </c>
      <c r="P6" s="32" t="s">
        <v>19</v>
      </c>
      <c r="Q6" s="32">
        <f>SUM(R6:X8)</f>
        <v>9.6999999999999993</v>
      </c>
      <c r="R6" s="32">
        <v>3.2</v>
      </c>
      <c r="S6" s="32">
        <v>0</v>
      </c>
      <c r="T6" s="32">
        <v>0</v>
      </c>
      <c r="U6" s="32">
        <v>0</v>
      </c>
      <c r="V6" s="32">
        <v>0</v>
      </c>
      <c r="W6" s="32">
        <v>4</v>
      </c>
      <c r="X6" s="32">
        <v>2.5</v>
      </c>
    </row>
    <row r="7" spans="1:24" ht="45">
      <c r="A7" s="35"/>
      <c r="B7" s="36"/>
      <c r="C7" s="35"/>
      <c r="D7" s="35"/>
      <c r="E7" s="37"/>
      <c r="F7" s="33" t="s">
        <v>4</v>
      </c>
      <c r="G7" s="8">
        <f>SUM(H7:N7)</f>
        <v>3961849.96</v>
      </c>
      <c r="H7" s="8">
        <v>606579.96</v>
      </c>
      <c r="I7" s="8">
        <v>0</v>
      </c>
      <c r="J7" s="8">
        <v>0</v>
      </c>
      <c r="K7" s="8">
        <v>590270</v>
      </c>
      <c r="L7" s="8">
        <v>490000</v>
      </c>
      <c r="M7" s="8">
        <v>1400000</v>
      </c>
      <c r="N7" s="8">
        <v>875000</v>
      </c>
      <c r="O7" s="38"/>
      <c r="P7" s="37"/>
      <c r="Q7" s="37"/>
      <c r="R7" s="37"/>
      <c r="S7" s="37"/>
      <c r="T7" s="37"/>
      <c r="U7" s="37"/>
      <c r="V7" s="37"/>
      <c r="W7" s="37"/>
      <c r="X7" s="37"/>
    </row>
    <row r="8" spans="1:24" ht="33.75">
      <c r="A8" s="39"/>
      <c r="B8" s="40"/>
      <c r="C8" s="39"/>
      <c r="D8" s="39"/>
      <c r="E8" s="41"/>
      <c r="F8" s="42" t="s">
        <v>5</v>
      </c>
      <c r="G8" s="8">
        <f>SUM(H8:N8)</f>
        <v>64505000</v>
      </c>
      <c r="H8" s="8">
        <v>21280000</v>
      </c>
      <c r="I8" s="8">
        <v>0</v>
      </c>
      <c r="J8" s="8">
        <v>0</v>
      </c>
      <c r="K8" s="8">
        <v>0</v>
      </c>
      <c r="L8" s="8">
        <v>0</v>
      </c>
      <c r="M8" s="8">
        <v>26600000</v>
      </c>
      <c r="N8" s="8">
        <v>16625000</v>
      </c>
      <c r="O8" s="43"/>
      <c r="P8" s="41"/>
      <c r="Q8" s="41"/>
      <c r="R8" s="41"/>
      <c r="S8" s="41"/>
      <c r="T8" s="41"/>
      <c r="U8" s="41"/>
      <c r="V8" s="41"/>
      <c r="W8" s="41"/>
      <c r="X8" s="41"/>
    </row>
    <row r="9" spans="1:24" ht="22.5">
      <c r="A9" s="30">
        <v>89</v>
      </c>
      <c r="B9" s="31" t="s">
        <v>20</v>
      </c>
      <c r="C9" s="30">
        <v>2020</v>
      </c>
      <c r="D9" s="30">
        <v>2026</v>
      </c>
      <c r="E9" s="32" t="s">
        <v>0</v>
      </c>
      <c r="F9" s="33" t="s">
        <v>1</v>
      </c>
      <c r="G9" s="8">
        <f t="shared" ref="G9:G26" si="1">SUM(H9:N9)</f>
        <v>26335758</v>
      </c>
      <c r="H9" s="8">
        <f>SUM(H10:H11)</f>
        <v>5838889.6399999997</v>
      </c>
      <c r="I9" s="8">
        <f t="shared" ref="I9:N9" si="2">SUM(I10:I11)</f>
        <v>855096</v>
      </c>
      <c r="J9" s="8">
        <f t="shared" si="2"/>
        <v>299342</v>
      </c>
      <c r="K9" s="8">
        <f t="shared" si="2"/>
        <v>6200945.6900000004</v>
      </c>
      <c r="L9" s="8">
        <f t="shared" si="2"/>
        <v>8583446.3300000001</v>
      </c>
      <c r="M9" s="8">
        <f t="shared" si="2"/>
        <v>2279019.17</v>
      </c>
      <c r="N9" s="8">
        <f t="shared" si="2"/>
        <v>2279019.17</v>
      </c>
      <c r="O9" s="32" t="s">
        <v>10</v>
      </c>
      <c r="P9" s="32" t="s">
        <v>10</v>
      </c>
      <c r="Q9" s="32" t="s">
        <v>10</v>
      </c>
      <c r="R9" s="32" t="s">
        <v>10</v>
      </c>
      <c r="S9" s="32" t="s">
        <v>10</v>
      </c>
      <c r="T9" s="32" t="s">
        <v>10</v>
      </c>
      <c r="U9" s="32" t="s">
        <v>10</v>
      </c>
      <c r="V9" s="32" t="s">
        <v>10</v>
      </c>
      <c r="W9" s="32" t="s">
        <v>10</v>
      </c>
      <c r="X9" s="32" t="s">
        <v>10</v>
      </c>
    </row>
    <row r="10" spans="1:24" ht="45">
      <c r="A10" s="35"/>
      <c r="B10" s="36"/>
      <c r="C10" s="35"/>
      <c r="D10" s="35"/>
      <c r="E10" s="37"/>
      <c r="F10" s="33" t="s">
        <v>4</v>
      </c>
      <c r="G10" s="8">
        <f t="shared" si="1"/>
        <v>26166106</v>
      </c>
      <c r="H10" s="8">
        <v>5669237.6399999997</v>
      </c>
      <c r="I10" s="8">
        <v>855096</v>
      </c>
      <c r="J10" s="8">
        <v>299342</v>
      </c>
      <c r="K10" s="8">
        <v>6200945.6900000004</v>
      </c>
      <c r="L10" s="8">
        <v>8583446.3300000001</v>
      </c>
      <c r="M10" s="8">
        <v>2279019.17</v>
      </c>
      <c r="N10" s="8">
        <v>2279019.17</v>
      </c>
      <c r="O10" s="37"/>
      <c r="P10" s="37"/>
      <c r="Q10" s="37"/>
      <c r="R10" s="37"/>
      <c r="S10" s="37"/>
      <c r="T10" s="37"/>
      <c r="U10" s="37"/>
      <c r="V10" s="37"/>
      <c r="W10" s="37"/>
      <c r="X10" s="37"/>
    </row>
    <row r="11" spans="1:24" ht="33.75">
      <c r="A11" s="39"/>
      <c r="B11" s="40"/>
      <c r="C11" s="39"/>
      <c r="D11" s="39"/>
      <c r="E11" s="41"/>
      <c r="F11" s="42" t="s">
        <v>5</v>
      </c>
      <c r="G11" s="8">
        <f t="shared" si="1"/>
        <v>169652</v>
      </c>
      <c r="H11" s="8">
        <v>169652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</row>
    <row r="12" spans="1:24" ht="22.5">
      <c r="A12" s="30">
        <v>90</v>
      </c>
      <c r="B12" s="31" t="s">
        <v>21</v>
      </c>
      <c r="C12" s="30">
        <v>2020</v>
      </c>
      <c r="D12" s="30">
        <v>2026</v>
      </c>
      <c r="E12" s="32" t="s">
        <v>22</v>
      </c>
      <c r="F12" s="33" t="s">
        <v>1</v>
      </c>
      <c r="G12" s="8">
        <f t="shared" si="1"/>
        <v>10043373.609999999</v>
      </c>
      <c r="H12" s="8">
        <f>SUM(H13:H14)</f>
        <v>1000000</v>
      </c>
      <c r="I12" s="8">
        <f t="shared" ref="I12:N12" si="3">SUM(I13:I14)</f>
        <v>960000</v>
      </c>
      <c r="J12" s="8">
        <f t="shared" si="3"/>
        <v>1310219.56</v>
      </c>
      <c r="K12" s="8">
        <f t="shared" si="3"/>
        <v>1920000</v>
      </c>
      <c r="L12" s="8">
        <f t="shared" si="3"/>
        <v>2903154.05</v>
      </c>
      <c r="M12" s="8">
        <f t="shared" si="3"/>
        <v>970000</v>
      </c>
      <c r="N12" s="8">
        <f t="shared" si="3"/>
        <v>980000</v>
      </c>
      <c r="O12" s="32" t="s">
        <v>10</v>
      </c>
      <c r="P12" s="32" t="s">
        <v>10</v>
      </c>
      <c r="Q12" s="32" t="s">
        <v>10</v>
      </c>
      <c r="R12" s="32" t="s">
        <v>10</v>
      </c>
      <c r="S12" s="32" t="s">
        <v>10</v>
      </c>
      <c r="T12" s="32" t="s">
        <v>10</v>
      </c>
      <c r="U12" s="32" t="s">
        <v>10</v>
      </c>
      <c r="V12" s="32" t="s">
        <v>10</v>
      </c>
      <c r="W12" s="32" t="s">
        <v>10</v>
      </c>
      <c r="X12" s="32" t="s">
        <v>10</v>
      </c>
    </row>
    <row r="13" spans="1:24" ht="45">
      <c r="A13" s="35"/>
      <c r="B13" s="36"/>
      <c r="C13" s="35"/>
      <c r="D13" s="35"/>
      <c r="E13" s="37"/>
      <c r="F13" s="33" t="s">
        <v>4</v>
      </c>
      <c r="G13" s="8">
        <f>SUM(H12:N12)</f>
        <v>10043373.609999999</v>
      </c>
      <c r="H13" s="8">
        <v>1000000</v>
      </c>
      <c r="I13" s="8">
        <v>960000</v>
      </c>
      <c r="J13" s="8">
        <v>1310219.56</v>
      </c>
      <c r="K13" s="8">
        <v>1920000</v>
      </c>
      <c r="L13" s="8">
        <v>2903154.05</v>
      </c>
      <c r="M13" s="8">
        <v>970000</v>
      </c>
      <c r="N13" s="8">
        <v>980000</v>
      </c>
      <c r="O13" s="37"/>
      <c r="P13" s="37"/>
      <c r="Q13" s="37"/>
      <c r="R13" s="37"/>
      <c r="S13" s="37"/>
      <c r="T13" s="37"/>
      <c r="U13" s="37"/>
      <c r="V13" s="37"/>
      <c r="W13" s="37"/>
      <c r="X13" s="37"/>
    </row>
    <row r="14" spans="1:24" ht="33.75">
      <c r="A14" s="39"/>
      <c r="B14" s="40"/>
      <c r="C14" s="39"/>
      <c r="D14" s="39"/>
      <c r="E14" s="41"/>
      <c r="F14" s="42" t="s">
        <v>5</v>
      </c>
      <c r="G14" s="8">
        <f t="shared" si="1"/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41"/>
      <c r="P14" s="41"/>
      <c r="Q14" s="41"/>
      <c r="R14" s="41"/>
      <c r="S14" s="41"/>
      <c r="T14" s="41"/>
      <c r="U14" s="41"/>
      <c r="V14" s="41"/>
      <c r="W14" s="41"/>
      <c r="X14" s="41"/>
    </row>
    <row r="15" spans="1:24" ht="22.5">
      <c r="A15" s="9">
        <v>91</v>
      </c>
      <c r="B15" s="27" t="s">
        <v>23</v>
      </c>
      <c r="C15" s="9">
        <v>2020</v>
      </c>
      <c r="D15" s="9">
        <v>2026</v>
      </c>
      <c r="E15" s="22" t="s">
        <v>0</v>
      </c>
      <c r="F15" s="1" t="s">
        <v>1</v>
      </c>
      <c r="G15" s="2">
        <f t="shared" si="1"/>
        <v>122963814.29000001</v>
      </c>
      <c r="H15" s="2">
        <f>H16+H17</f>
        <v>11753189.810000001</v>
      </c>
      <c r="I15" s="2">
        <f t="shared" ref="I15:N15" si="4">I16+I17</f>
        <v>18362433.289999999</v>
      </c>
      <c r="J15" s="2">
        <f>J16+J17</f>
        <v>18147229.719999999</v>
      </c>
      <c r="K15" s="2">
        <f t="shared" si="4"/>
        <v>16880333.739999998</v>
      </c>
      <c r="L15" s="2">
        <f t="shared" si="4"/>
        <v>20324669.73</v>
      </c>
      <c r="M15" s="2">
        <f t="shared" si="4"/>
        <v>18747979</v>
      </c>
      <c r="N15" s="2">
        <f t="shared" si="4"/>
        <v>18747979</v>
      </c>
      <c r="O15" s="32" t="s">
        <v>2</v>
      </c>
      <c r="P15" s="32" t="s">
        <v>3</v>
      </c>
      <c r="Q15" s="32">
        <v>90</v>
      </c>
      <c r="R15" s="32">
        <v>90</v>
      </c>
      <c r="S15" s="32">
        <v>90</v>
      </c>
      <c r="T15" s="32">
        <v>90</v>
      </c>
      <c r="U15" s="32">
        <v>90</v>
      </c>
      <c r="V15" s="32">
        <v>90</v>
      </c>
      <c r="W15" s="32">
        <v>90</v>
      </c>
      <c r="X15" s="32">
        <v>90</v>
      </c>
    </row>
    <row r="16" spans="1:24" ht="45">
      <c r="A16" s="25"/>
      <c r="B16" s="28"/>
      <c r="C16" s="25"/>
      <c r="D16" s="25"/>
      <c r="E16" s="23"/>
      <c r="F16" s="1" t="s">
        <v>4</v>
      </c>
      <c r="G16" s="2">
        <f>SUM(H16:N16)</f>
        <v>15905166.909999998</v>
      </c>
      <c r="H16" s="2">
        <v>951385.81</v>
      </c>
      <c r="I16" s="2">
        <v>4756839.76</v>
      </c>
      <c r="J16" s="2">
        <v>2678126.7400000002</v>
      </c>
      <c r="K16" s="2">
        <v>844016.7</v>
      </c>
      <c r="L16" s="2">
        <v>4800000</v>
      </c>
      <c r="M16" s="2">
        <v>937398.95000000007</v>
      </c>
      <c r="N16" s="2">
        <v>937398.95000000007</v>
      </c>
      <c r="O16" s="37"/>
      <c r="P16" s="37"/>
      <c r="Q16" s="37"/>
      <c r="R16" s="37"/>
      <c r="S16" s="37"/>
      <c r="T16" s="37"/>
      <c r="U16" s="37"/>
      <c r="V16" s="37"/>
      <c r="W16" s="37"/>
      <c r="X16" s="37"/>
    </row>
    <row r="17" spans="1:26" ht="33.75">
      <c r="A17" s="26"/>
      <c r="B17" s="29"/>
      <c r="C17" s="26"/>
      <c r="D17" s="26"/>
      <c r="E17" s="24"/>
      <c r="F17" s="1" t="s">
        <v>5</v>
      </c>
      <c r="G17" s="2">
        <f t="shared" si="1"/>
        <v>107058647.38</v>
      </c>
      <c r="H17" s="2">
        <v>10801804</v>
      </c>
      <c r="I17" s="2">
        <v>13605593.529999999</v>
      </c>
      <c r="J17" s="2">
        <v>15469102.98</v>
      </c>
      <c r="K17" s="2">
        <v>16036317.039999999</v>
      </c>
      <c r="L17" s="2">
        <v>15524669.73</v>
      </c>
      <c r="M17" s="2">
        <v>17810580.050000001</v>
      </c>
      <c r="N17" s="2">
        <v>17810580.050000001</v>
      </c>
      <c r="O17" s="41"/>
      <c r="P17" s="41"/>
      <c r="Q17" s="41"/>
      <c r="R17" s="41"/>
      <c r="S17" s="41"/>
      <c r="T17" s="41"/>
      <c r="U17" s="41"/>
      <c r="V17" s="41"/>
      <c r="W17" s="41"/>
      <c r="X17" s="41"/>
    </row>
    <row r="18" spans="1:26" ht="22.5" customHeight="1">
      <c r="A18" s="9">
        <v>92</v>
      </c>
      <c r="B18" s="27" t="s">
        <v>6</v>
      </c>
      <c r="C18" s="9">
        <v>2020</v>
      </c>
      <c r="D18" s="9">
        <v>2026</v>
      </c>
      <c r="E18" s="22" t="s">
        <v>0</v>
      </c>
      <c r="F18" s="1" t="s">
        <v>1</v>
      </c>
      <c r="G18" s="2">
        <f>H18+I18+J18+K18+L18+M18+N18</f>
        <v>98190</v>
      </c>
      <c r="H18" s="2">
        <f>H19+H20</f>
        <v>9000</v>
      </c>
      <c r="I18" s="2">
        <f t="shared" ref="I18:N18" si="5">I19+I20</f>
        <v>8000</v>
      </c>
      <c r="J18" s="2">
        <f t="shared" si="5"/>
        <v>17000</v>
      </c>
      <c r="K18" s="2">
        <f t="shared" si="5"/>
        <v>18190</v>
      </c>
      <c r="L18" s="2">
        <f t="shared" si="5"/>
        <v>30000</v>
      </c>
      <c r="M18" s="2">
        <f t="shared" si="5"/>
        <v>8000</v>
      </c>
      <c r="N18" s="2">
        <f t="shared" si="5"/>
        <v>8000</v>
      </c>
      <c r="O18" s="32" t="s">
        <v>7</v>
      </c>
      <c r="P18" s="32" t="s">
        <v>8</v>
      </c>
      <c r="Q18" s="32">
        <v>700</v>
      </c>
      <c r="R18" s="32">
        <v>100</v>
      </c>
      <c r="S18" s="32">
        <v>100</v>
      </c>
      <c r="T18" s="32">
        <v>100</v>
      </c>
      <c r="U18" s="32">
        <v>100</v>
      </c>
      <c r="V18" s="32">
        <v>100</v>
      </c>
      <c r="W18" s="32">
        <v>100</v>
      </c>
      <c r="X18" s="32">
        <v>100</v>
      </c>
    </row>
    <row r="19" spans="1:26" ht="45">
      <c r="A19" s="25"/>
      <c r="B19" s="28"/>
      <c r="C19" s="25"/>
      <c r="D19" s="25"/>
      <c r="E19" s="23"/>
      <c r="F19" s="1" t="s">
        <v>4</v>
      </c>
      <c r="G19" s="2">
        <f>H19+I19+J19+K19+L19+M19+N19</f>
        <v>98190</v>
      </c>
      <c r="H19" s="2">
        <v>9000</v>
      </c>
      <c r="I19" s="2">
        <v>8000</v>
      </c>
      <c r="J19" s="2">
        <v>17000</v>
      </c>
      <c r="K19" s="2">
        <v>18190</v>
      </c>
      <c r="L19" s="2">
        <v>30000</v>
      </c>
      <c r="M19" s="2">
        <v>8000</v>
      </c>
      <c r="N19" s="2">
        <v>8000</v>
      </c>
      <c r="O19" s="37"/>
      <c r="P19" s="37"/>
      <c r="Q19" s="37"/>
      <c r="R19" s="37"/>
      <c r="S19" s="37"/>
      <c r="T19" s="37"/>
      <c r="U19" s="37"/>
      <c r="V19" s="37"/>
      <c r="W19" s="37"/>
      <c r="X19" s="37"/>
    </row>
    <row r="20" spans="1:26" ht="51" customHeight="1">
      <c r="A20" s="26"/>
      <c r="B20" s="29"/>
      <c r="C20" s="26"/>
      <c r="D20" s="26"/>
      <c r="E20" s="24"/>
      <c r="F20" s="1" t="s">
        <v>5</v>
      </c>
      <c r="G20" s="2">
        <f>H20+I20+J20+K20+L20+M20+N20</f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</row>
    <row r="21" spans="1:26" ht="22.5" customHeight="1">
      <c r="A21" s="9" t="s">
        <v>24</v>
      </c>
      <c r="B21" s="27" t="s">
        <v>25</v>
      </c>
      <c r="C21" s="9">
        <v>2020</v>
      </c>
      <c r="D21" s="9">
        <v>2026</v>
      </c>
      <c r="E21" s="22" t="s">
        <v>0</v>
      </c>
      <c r="F21" s="1" t="s">
        <v>1</v>
      </c>
      <c r="G21" s="2">
        <f t="shared" ref="G21:G23" si="6">H21+I21+J21+K21+L21+M21+N21</f>
        <v>14782.41</v>
      </c>
      <c r="H21" s="2">
        <f>H22+H23</f>
        <v>0</v>
      </c>
      <c r="I21" s="2">
        <f t="shared" ref="I21:N21" si="7">I22+I23</f>
        <v>0</v>
      </c>
      <c r="J21" s="2">
        <f t="shared" si="7"/>
        <v>0</v>
      </c>
      <c r="K21" s="2">
        <f t="shared" si="7"/>
        <v>8637.7800000000007</v>
      </c>
      <c r="L21" s="2">
        <f t="shared" si="7"/>
        <v>0</v>
      </c>
      <c r="M21" s="2">
        <f t="shared" si="7"/>
        <v>6144.63</v>
      </c>
      <c r="N21" s="2">
        <f t="shared" si="7"/>
        <v>0</v>
      </c>
      <c r="O21" s="22" t="s">
        <v>26</v>
      </c>
      <c r="P21" s="32" t="s">
        <v>3</v>
      </c>
      <c r="Q21" s="32">
        <v>100</v>
      </c>
      <c r="R21" s="32">
        <v>0</v>
      </c>
      <c r="S21" s="32">
        <v>0</v>
      </c>
      <c r="T21" s="32">
        <v>0</v>
      </c>
      <c r="U21" s="32">
        <v>100</v>
      </c>
      <c r="V21" s="32">
        <v>100</v>
      </c>
      <c r="W21" s="32">
        <v>100</v>
      </c>
      <c r="X21" s="32">
        <v>0</v>
      </c>
    </row>
    <row r="22" spans="1:26" ht="45">
      <c r="A22" s="25"/>
      <c r="B22" s="28"/>
      <c r="C22" s="25"/>
      <c r="D22" s="25"/>
      <c r="E22" s="23"/>
      <c r="F22" s="1" t="s">
        <v>4</v>
      </c>
      <c r="G22" s="2">
        <f t="shared" si="6"/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3"/>
      <c r="P22" s="37"/>
      <c r="Q22" s="37"/>
      <c r="R22" s="37"/>
      <c r="S22" s="37"/>
      <c r="T22" s="37"/>
      <c r="U22" s="37"/>
      <c r="V22" s="37"/>
      <c r="W22" s="37"/>
      <c r="X22" s="37"/>
    </row>
    <row r="23" spans="1:26" ht="33.75">
      <c r="A23" s="26"/>
      <c r="B23" s="29"/>
      <c r="C23" s="26"/>
      <c r="D23" s="26"/>
      <c r="E23" s="24"/>
      <c r="F23" s="1" t="s">
        <v>5</v>
      </c>
      <c r="G23" s="2">
        <f t="shared" si="6"/>
        <v>14782.41</v>
      </c>
      <c r="H23" s="2">
        <v>0</v>
      </c>
      <c r="I23" s="2">
        <v>0</v>
      </c>
      <c r="J23" s="2">
        <v>0</v>
      </c>
      <c r="K23" s="2">
        <v>8637.7800000000007</v>
      </c>
      <c r="L23" s="2">
        <v>0</v>
      </c>
      <c r="M23" s="2">
        <v>6144.63</v>
      </c>
      <c r="N23" s="2">
        <v>0</v>
      </c>
      <c r="O23" s="24"/>
      <c r="P23" s="41"/>
      <c r="Q23" s="41"/>
      <c r="R23" s="41"/>
      <c r="S23" s="41"/>
      <c r="T23" s="41"/>
      <c r="U23" s="41"/>
      <c r="V23" s="41"/>
      <c r="W23" s="41"/>
      <c r="X23" s="41"/>
    </row>
    <row r="24" spans="1:26" ht="22.5">
      <c r="A24" s="30">
        <v>93</v>
      </c>
      <c r="B24" s="31" t="s">
        <v>9</v>
      </c>
      <c r="C24" s="30" t="s">
        <v>10</v>
      </c>
      <c r="D24" s="30" t="s">
        <v>10</v>
      </c>
      <c r="E24" s="30" t="s">
        <v>10</v>
      </c>
      <c r="F24" s="33" t="s">
        <v>1</v>
      </c>
      <c r="G24" s="8">
        <f t="shared" si="1"/>
        <v>227922768.27000001</v>
      </c>
      <c r="H24" s="8">
        <f>H25+H26</f>
        <v>40487659.409999996</v>
      </c>
      <c r="I24" s="8">
        <f t="shared" ref="I24:N24" si="8">I25+I26</f>
        <v>20185529.289999999</v>
      </c>
      <c r="J24" s="8">
        <f t="shared" si="8"/>
        <v>19773791.280000001</v>
      </c>
      <c r="K24" s="8">
        <f t="shared" si="8"/>
        <v>25618377.210000001</v>
      </c>
      <c r="L24" s="8">
        <f t="shared" si="8"/>
        <v>32331270.109999999</v>
      </c>
      <c r="M24" s="8">
        <f t="shared" si="8"/>
        <v>50011142.799999997</v>
      </c>
      <c r="N24" s="8">
        <f t="shared" si="8"/>
        <v>39514998.169999994</v>
      </c>
      <c r="O24" s="44" t="s">
        <v>10</v>
      </c>
      <c r="P24" s="44" t="s">
        <v>10</v>
      </c>
      <c r="Q24" s="44" t="s">
        <v>10</v>
      </c>
      <c r="R24" s="44" t="s">
        <v>10</v>
      </c>
      <c r="S24" s="44" t="s">
        <v>10</v>
      </c>
      <c r="T24" s="44" t="s">
        <v>10</v>
      </c>
      <c r="U24" s="44" t="s">
        <v>10</v>
      </c>
      <c r="V24" s="45" t="s">
        <v>10</v>
      </c>
      <c r="W24" s="44" t="s">
        <v>10</v>
      </c>
      <c r="X24" s="45" t="s">
        <v>10</v>
      </c>
      <c r="Y24" s="6"/>
      <c r="Z24" s="7"/>
    </row>
    <row r="25" spans="1:26" ht="45">
      <c r="A25" s="35"/>
      <c r="B25" s="36"/>
      <c r="C25" s="35"/>
      <c r="D25" s="35"/>
      <c r="E25" s="35"/>
      <c r="F25" s="33" t="s">
        <v>4</v>
      </c>
      <c r="G25" s="8">
        <f>SUM(H25:N25)</f>
        <v>56174686.479999989</v>
      </c>
      <c r="H25" s="8">
        <f>H7+H16+H10+H13+H19+H22</f>
        <v>8236203.4100000001</v>
      </c>
      <c r="I25" s="8">
        <f t="shared" ref="I25:N26" si="9">I7+I16+I10+I13+I19+I22</f>
        <v>6579935.7599999998</v>
      </c>
      <c r="J25" s="8">
        <f t="shared" si="9"/>
        <v>4304688.3000000007</v>
      </c>
      <c r="K25" s="8">
        <f t="shared" si="9"/>
        <v>9573422.3900000006</v>
      </c>
      <c r="L25" s="8">
        <f t="shared" si="9"/>
        <v>16806600.379999999</v>
      </c>
      <c r="M25" s="8">
        <f t="shared" si="9"/>
        <v>5594418.1200000001</v>
      </c>
      <c r="N25" s="8">
        <f t="shared" si="9"/>
        <v>5079418.12</v>
      </c>
      <c r="O25" s="44" t="s">
        <v>10</v>
      </c>
      <c r="P25" s="44" t="s">
        <v>10</v>
      </c>
      <c r="Q25" s="44" t="s">
        <v>10</v>
      </c>
      <c r="R25" s="44" t="s">
        <v>10</v>
      </c>
      <c r="S25" s="44" t="s">
        <v>10</v>
      </c>
      <c r="T25" s="44" t="s">
        <v>10</v>
      </c>
      <c r="U25" s="44" t="s">
        <v>10</v>
      </c>
      <c r="V25" s="45" t="s">
        <v>10</v>
      </c>
      <c r="W25" s="44" t="s">
        <v>10</v>
      </c>
      <c r="X25" s="45" t="s">
        <v>10</v>
      </c>
    </row>
    <row r="26" spans="1:26" ht="33.75">
      <c r="A26" s="39"/>
      <c r="B26" s="40"/>
      <c r="C26" s="39"/>
      <c r="D26" s="39"/>
      <c r="E26" s="39"/>
      <c r="F26" s="42" t="s">
        <v>5</v>
      </c>
      <c r="G26" s="8">
        <f t="shared" si="1"/>
        <v>171748081.79000002</v>
      </c>
      <c r="H26" s="8">
        <f>H8+H17+H11+H14+H20+H23</f>
        <v>32251456</v>
      </c>
      <c r="I26" s="8">
        <f t="shared" si="9"/>
        <v>13605593.529999999</v>
      </c>
      <c r="J26" s="8">
        <f t="shared" si="9"/>
        <v>15469102.98</v>
      </c>
      <c r="K26" s="8">
        <f t="shared" si="9"/>
        <v>16044954.819999998</v>
      </c>
      <c r="L26" s="8">
        <f t="shared" si="9"/>
        <v>15524669.73</v>
      </c>
      <c r="M26" s="8">
        <f t="shared" si="9"/>
        <v>44416724.68</v>
      </c>
      <c r="N26" s="8">
        <f t="shared" si="9"/>
        <v>34435580.049999997</v>
      </c>
      <c r="O26" s="44" t="s">
        <v>10</v>
      </c>
      <c r="P26" s="44" t="s">
        <v>10</v>
      </c>
      <c r="Q26" s="44" t="s">
        <v>10</v>
      </c>
      <c r="R26" s="44" t="s">
        <v>10</v>
      </c>
      <c r="S26" s="44" t="s">
        <v>10</v>
      </c>
      <c r="T26" s="44" t="s">
        <v>10</v>
      </c>
      <c r="U26" s="44" t="s">
        <v>10</v>
      </c>
      <c r="V26" s="45" t="s">
        <v>10</v>
      </c>
      <c r="W26" s="44" t="s">
        <v>10</v>
      </c>
      <c r="X26" s="45" t="s">
        <v>10</v>
      </c>
    </row>
    <row r="27" spans="1:26" ht="22.5">
      <c r="A27" s="12">
        <v>117</v>
      </c>
      <c r="B27" s="13" t="s">
        <v>11</v>
      </c>
      <c r="C27" s="14"/>
      <c r="D27" s="14"/>
      <c r="E27" s="15"/>
      <c r="F27" s="3" t="s">
        <v>1</v>
      </c>
      <c r="G27" s="8">
        <v>1735405753.4799998</v>
      </c>
      <c r="H27" s="8">
        <v>268724136.05000001</v>
      </c>
      <c r="I27" s="8">
        <v>249958108.37</v>
      </c>
      <c r="J27" s="8">
        <v>420919041.88999993</v>
      </c>
      <c r="K27" s="8">
        <v>235516455.87</v>
      </c>
      <c r="L27" s="8">
        <v>237415480.19</v>
      </c>
      <c r="M27" s="8">
        <v>166534995.87</v>
      </c>
      <c r="N27" s="8">
        <v>156337535.24000001</v>
      </c>
      <c r="O27" s="9" t="s">
        <v>10</v>
      </c>
      <c r="P27" s="9" t="s">
        <v>10</v>
      </c>
      <c r="Q27" s="9" t="s">
        <v>10</v>
      </c>
      <c r="R27" s="9" t="s">
        <v>10</v>
      </c>
      <c r="S27" s="9" t="s">
        <v>10</v>
      </c>
      <c r="T27" s="9" t="s">
        <v>10</v>
      </c>
      <c r="U27" s="9" t="s">
        <v>10</v>
      </c>
      <c r="V27" s="9" t="s">
        <v>10</v>
      </c>
      <c r="W27" s="9" t="s">
        <v>10</v>
      </c>
      <c r="X27" s="9" t="s">
        <v>10</v>
      </c>
    </row>
    <row r="28" spans="1:26" ht="45">
      <c r="A28" s="12"/>
      <c r="B28" s="16"/>
      <c r="C28" s="17"/>
      <c r="D28" s="17"/>
      <c r="E28" s="18"/>
      <c r="F28" s="3" t="s">
        <v>4</v>
      </c>
      <c r="G28" s="8">
        <v>671690987.28999996</v>
      </c>
      <c r="H28" s="8">
        <v>93114809.620000005</v>
      </c>
      <c r="I28" s="8">
        <v>93481504.520000011</v>
      </c>
      <c r="J28" s="8">
        <v>105777245.97999997</v>
      </c>
      <c r="K28" s="8">
        <v>97010536.899999991</v>
      </c>
      <c r="L28" s="8">
        <v>108309615.89</v>
      </c>
      <c r="M28" s="8">
        <v>87280387.189999998</v>
      </c>
      <c r="N28" s="8">
        <v>86716887.189999998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6" ht="33.75">
      <c r="A29" s="12"/>
      <c r="B29" s="19"/>
      <c r="C29" s="20"/>
      <c r="D29" s="20"/>
      <c r="E29" s="21"/>
      <c r="F29" s="1" t="s">
        <v>5</v>
      </c>
      <c r="G29" s="8">
        <v>1063714766.1899998</v>
      </c>
      <c r="H29" s="8">
        <v>175609326.43000001</v>
      </c>
      <c r="I29" s="8">
        <v>156476603.84999999</v>
      </c>
      <c r="J29" s="8">
        <v>315141795.90999997</v>
      </c>
      <c r="K29" s="8">
        <v>138505918.97</v>
      </c>
      <c r="L29" s="8">
        <v>129105864.3</v>
      </c>
      <c r="M29" s="8">
        <v>79254608.680000007</v>
      </c>
      <c r="N29" s="8">
        <v>69620648.049999997</v>
      </c>
      <c r="O29" s="11"/>
      <c r="P29" s="11"/>
      <c r="Q29" s="11"/>
      <c r="R29" s="11"/>
      <c r="S29" s="11"/>
      <c r="T29" s="11"/>
      <c r="U29" s="11"/>
      <c r="V29" s="11"/>
      <c r="W29" s="11"/>
      <c r="X29" s="11"/>
    </row>
    <row r="30" spans="1:26">
      <c r="X30" s="5" t="s">
        <v>16</v>
      </c>
    </row>
  </sheetData>
  <mergeCells count="107">
    <mergeCell ref="T15:T17"/>
    <mergeCell ref="U15:U17"/>
    <mergeCell ref="V15:V17"/>
    <mergeCell ref="W15:W17"/>
    <mergeCell ref="X15:X17"/>
    <mergeCell ref="O15:O17"/>
    <mergeCell ref="P15:P17"/>
    <mergeCell ref="Q15:Q17"/>
    <mergeCell ref="R15:R17"/>
    <mergeCell ref="S15:S17"/>
    <mergeCell ref="A15:A17"/>
    <mergeCell ref="B15:B17"/>
    <mergeCell ref="C15:C17"/>
    <mergeCell ref="D15:D17"/>
    <mergeCell ref="E15:E17"/>
    <mergeCell ref="T12:T14"/>
    <mergeCell ref="U12:U14"/>
    <mergeCell ref="V12:V14"/>
    <mergeCell ref="W12:W14"/>
    <mergeCell ref="X12:X14"/>
    <mergeCell ref="O12:O14"/>
    <mergeCell ref="P12:P14"/>
    <mergeCell ref="Q12:Q14"/>
    <mergeCell ref="R12:R14"/>
    <mergeCell ref="S12:S14"/>
    <mergeCell ref="A12:A14"/>
    <mergeCell ref="B12:B14"/>
    <mergeCell ref="C12:C14"/>
    <mergeCell ref="D12:D14"/>
    <mergeCell ref="E12:E14"/>
    <mergeCell ref="T9:T11"/>
    <mergeCell ref="U9:U11"/>
    <mergeCell ref="V9:V11"/>
    <mergeCell ref="W9:W11"/>
    <mergeCell ref="X9:X11"/>
    <mergeCell ref="O9:O11"/>
    <mergeCell ref="P9:P11"/>
    <mergeCell ref="Q9:Q11"/>
    <mergeCell ref="R9:R11"/>
    <mergeCell ref="S9:S11"/>
    <mergeCell ref="A9:A11"/>
    <mergeCell ref="B9:B11"/>
    <mergeCell ref="C9:C11"/>
    <mergeCell ref="D9:D11"/>
    <mergeCell ref="E9:E11"/>
    <mergeCell ref="T6:T8"/>
    <mergeCell ref="U6:U8"/>
    <mergeCell ref="V6:V8"/>
    <mergeCell ref="W6:W8"/>
    <mergeCell ref="X6:X8"/>
    <mergeCell ref="O6:O8"/>
    <mergeCell ref="P6:P8"/>
    <mergeCell ref="Q6:Q8"/>
    <mergeCell ref="R6:R8"/>
    <mergeCell ref="S6:S8"/>
    <mergeCell ref="A6:A8"/>
    <mergeCell ref="B6:B8"/>
    <mergeCell ref="C6:C8"/>
    <mergeCell ref="D6:D8"/>
    <mergeCell ref="E6:E8"/>
    <mergeCell ref="O18:O20"/>
    <mergeCell ref="A18:A20"/>
    <mergeCell ref="B18:B20"/>
    <mergeCell ref="C18:C20"/>
    <mergeCell ref="D18:D20"/>
    <mergeCell ref="E18:E20"/>
    <mergeCell ref="V18:V20"/>
    <mergeCell ref="W18:W20"/>
    <mergeCell ref="X18:X20"/>
    <mergeCell ref="A21:A23"/>
    <mergeCell ref="B21:B23"/>
    <mergeCell ref="C21:C23"/>
    <mergeCell ref="D21:D23"/>
    <mergeCell ref="E21:E23"/>
    <mergeCell ref="O21:O23"/>
    <mergeCell ref="P21:P23"/>
    <mergeCell ref="P18:P20"/>
    <mergeCell ref="Q18:Q20"/>
    <mergeCell ref="R18:R20"/>
    <mergeCell ref="S18:S20"/>
    <mergeCell ref="T18:T20"/>
    <mergeCell ref="U18:U20"/>
    <mergeCell ref="W21:W23"/>
    <mergeCell ref="X21:X23"/>
    <mergeCell ref="A24:A26"/>
    <mergeCell ref="B24:B26"/>
    <mergeCell ref="C24:C26"/>
    <mergeCell ref="D24:D26"/>
    <mergeCell ref="E24:E26"/>
    <mergeCell ref="Q21:Q23"/>
    <mergeCell ref="R21:R23"/>
    <mergeCell ref="S21:S23"/>
    <mergeCell ref="T21:T23"/>
    <mergeCell ref="U21:U23"/>
    <mergeCell ref="V21:V23"/>
    <mergeCell ref="X27:X29"/>
    <mergeCell ref="A27:A29"/>
    <mergeCell ref="B27:E29"/>
    <mergeCell ref="O27:O29"/>
    <mergeCell ref="P27:P29"/>
    <mergeCell ref="Q27:Q29"/>
    <mergeCell ref="R27:R29"/>
    <mergeCell ref="S27:S29"/>
    <mergeCell ref="T27:T29"/>
    <mergeCell ref="U27:U29"/>
    <mergeCell ref="V27:V29"/>
    <mergeCell ref="W27:W29"/>
  </mergeCells>
  <pageMargins left="0.31496062992125984" right="0.31496062992125984" top="0.74803149606299213" bottom="0.74803149606299213" header="0.31496062992125984" footer="0.31496062992125984"/>
  <pageSetup paperSize="9" scale="46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Рыбалочкин В</dc:creator>
  <cp:lastModifiedBy>Ибрагимова ИА</cp:lastModifiedBy>
  <cp:lastPrinted>2024-01-18T05:16:47Z</cp:lastPrinted>
  <dcterms:created xsi:type="dcterms:W3CDTF">2021-01-20T03:54:44Z</dcterms:created>
  <dcterms:modified xsi:type="dcterms:W3CDTF">2024-04-23T05:25:50Z</dcterms:modified>
</cp:coreProperties>
</file>