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7150" windowHeight="12840" firstSheet="1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Лист1!$A$1:$K$14</definedName>
  </definedNames>
  <calcPr calcId="125725" iterateDelta="1E-4"/>
</workbook>
</file>

<file path=xl/calcChain.xml><?xml version="1.0" encoding="utf-8"?>
<calcChain xmlns="http://schemas.openxmlformats.org/spreadsheetml/2006/main">
  <c r="G108" i="2"/>
  <c r="G107"/>
  <c r="N106"/>
  <c r="M106"/>
  <c r="L106"/>
  <c r="K106"/>
  <c r="J106"/>
  <c r="I106"/>
  <c r="H106"/>
  <c r="G106" s="1"/>
  <c r="G105"/>
  <c r="G104"/>
  <c r="Q103"/>
  <c r="N103"/>
  <c r="M103"/>
  <c r="L103"/>
  <c r="K103"/>
  <c r="J103"/>
  <c r="I103"/>
  <c r="H103"/>
  <c r="G103" s="1"/>
  <c r="N102"/>
  <c r="M102"/>
  <c r="L102"/>
  <c r="K102"/>
  <c r="K100" s="1"/>
  <c r="J102"/>
  <c r="I102"/>
  <c r="H102"/>
  <c r="N101"/>
  <c r="N100" s="1"/>
  <c r="M101"/>
  <c r="M100" s="1"/>
  <c r="L101"/>
  <c r="L100" s="1"/>
  <c r="K101"/>
  <c r="J101"/>
  <c r="I101"/>
  <c r="I100" s="1"/>
  <c r="H101"/>
  <c r="J100"/>
  <c r="H100"/>
  <c r="G99"/>
  <c r="G98"/>
  <c r="Q97"/>
  <c r="N97"/>
  <c r="M97"/>
  <c r="L97"/>
  <c r="K97"/>
  <c r="J97"/>
  <c r="I97"/>
  <c r="H97"/>
  <c r="G97" s="1"/>
  <c r="G96"/>
  <c r="G95"/>
  <c r="N94"/>
  <c r="M94"/>
  <c r="L94"/>
  <c r="K94"/>
  <c r="J94"/>
  <c r="I94"/>
  <c r="H94"/>
  <c r="G94" s="1"/>
  <c r="N93"/>
  <c r="M93"/>
  <c r="L93"/>
  <c r="K93"/>
  <c r="J93"/>
  <c r="I93"/>
  <c r="H93"/>
  <c r="G93" s="1"/>
  <c r="N92"/>
  <c r="M92"/>
  <c r="L92"/>
  <c r="K92"/>
  <c r="J92"/>
  <c r="I92"/>
  <c r="H92"/>
  <c r="G92" s="1"/>
  <c r="N91"/>
  <c r="M91"/>
  <c r="L91"/>
  <c r="K91"/>
  <c r="J91"/>
  <c r="I91"/>
  <c r="H91"/>
  <c r="G91" s="1"/>
  <c r="G90"/>
  <c r="G89"/>
  <c r="N88"/>
  <c r="M88"/>
  <c r="L88"/>
  <c r="K88"/>
  <c r="J88"/>
  <c r="I88"/>
  <c r="H88"/>
  <c r="G87"/>
  <c r="G86"/>
  <c r="N85"/>
  <c r="M85"/>
  <c r="L85"/>
  <c r="K85"/>
  <c r="J85"/>
  <c r="I85"/>
  <c r="H85"/>
  <c r="G85" s="1"/>
  <c r="G84"/>
  <c r="G83"/>
  <c r="N82"/>
  <c r="M82"/>
  <c r="L82"/>
  <c r="K82"/>
  <c r="J82"/>
  <c r="I82"/>
  <c r="H82"/>
  <c r="G81"/>
  <c r="G80"/>
  <c r="Q79"/>
  <c r="N79"/>
  <c r="M79"/>
  <c r="L79"/>
  <c r="K79"/>
  <c r="J79"/>
  <c r="I79"/>
  <c r="H79"/>
  <c r="G79" s="1"/>
  <c r="N78"/>
  <c r="M78"/>
  <c r="L78"/>
  <c r="K78"/>
  <c r="J78"/>
  <c r="I78"/>
  <c r="H78"/>
  <c r="G78" s="1"/>
  <c r="N77"/>
  <c r="M77"/>
  <c r="L77"/>
  <c r="K77"/>
  <c r="K76" s="1"/>
  <c r="J77"/>
  <c r="J76" s="1"/>
  <c r="I77"/>
  <c r="H77"/>
  <c r="N76"/>
  <c r="M76"/>
  <c r="L76"/>
  <c r="I76"/>
  <c r="H76"/>
  <c r="G75"/>
  <c r="G74"/>
  <c r="Q73"/>
  <c r="N73"/>
  <c r="M73"/>
  <c r="L73"/>
  <c r="K73"/>
  <c r="J73"/>
  <c r="I73"/>
  <c r="H73"/>
  <c r="G73"/>
  <c r="G72"/>
  <c r="G71"/>
  <c r="Q70"/>
  <c r="N70"/>
  <c r="M70"/>
  <c r="L70"/>
  <c r="K70"/>
  <c r="J70"/>
  <c r="I70"/>
  <c r="H70"/>
  <c r="G70" s="1"/>
  <c r="N69"/>
  <c r="M69"/>
  <c r="L69"/>
  <c r="K69"/>
  <c r="J69"/>
  <c r="I69"/>
  <c r="H69"/>
  <c r="G69" s="1"/>
  <c r="N68"/>
  <c r="M68"/>
  <c r="L68"/>
  <c r="L67" s="1"/>
  <c r="K68"/>
  <c r="K67" s="1"/>
  <c r="J68"/>
  <c r="I68"/>
  <c r="H68"/>
  <c r="N67"/>
  <c r="M67"/>
  <c r="J67"/>
  <c r="I67"/>
  <c r="G66"/>
  <c r="G65"/>
  <c r="Q64"/>
  <c r="N64"/>
  <c r="M64"/>
  <c r="L64"/>
  <c r="K64"/>
  <c r="J64"/>
  <c r="I64"/>
  <c r="H64"/>
  <c r="G64" s="1"/>
  <c r="G63"/>
  <c r="G62"/>
  <c r="Q61"/>
  <c r="N61"/>
  <c r="M61"/>
  <c r="L61"/>
  <c r="K61"/>
  <c r="J61"/>
  <c r="I61"/>
  <c r="H61"/>
  <c r="G60"/>
  <c r="G59"/>
  <c r="Q58"/>
  <c r="N58"/>
  <c r="M58"/>
  <c r="L58"/>
  <c r="K58"/>
  <c r="J58"/>
  <c r="I58"/>
  <c r="H58"/>
  <c r="G58" s="1"/>
  <c r="G57"/>
  <c r="G56"/>
  <c r="Q55"/>
  <c r="N55"/>
  <c r="M55"/>
  <c r="L55"/>
  <c r="K55"/>
  <c r="J55"/>
  <c r="I55"/>
  <c r="H55"/>
  <c r="N54"/>
  <c r="M54"/>
  <c r="L54"/>
  <c r="K54"/>
  <c r="J54"/>
  <c r="I54"/>
  <c r="H54"/>
  <c r="N53"/>
  <c r="N52" s="1"/>
  <c r="M53"/>
  <c r="M52" s="1"/>
  <c r="L53"/>
  <c r="L52" s="1"/>
  <c r="K53"/>
  <c r="J53"/>
  <c r="I53"/>
  <c r="I52" s="1"/>
  <c r="H53"/>
  <c r="K52"/>
  <c r="J52"/>
  <c r="G51"/>
  <c r="G50"/>
  <c r="Q49"/>
  <c r="G49"/>
  <c r="G45"/>
  <c r="G44"/>
  <c r="K43"/>
  <c r="J43"/>
  <c r="G43"/>
  <c r="G42"/>
  <c r="G41"/>
  <c r="Q40"/>
  <c r="N40"/>
  <c r="M40"/>
  <c r="L40"/>
  <c r="K40"/>
  <c r="J40"/>
  <c r="I40"/>
  <c r="H40"/>
  <c r="N39"/>
  <c r="M39"/>
  <c r="L39"/>
  <c r="K39"/>
  <c r="J39"/>
  <c r="I39"/>
  <c r="H39"/>
  <c r="G39" s="1"/>
  <c r="N38"/>
  <c r="M38"/>
  <c r="L38"/>
  <c r="L37" s="1"/>
  <c r="K38"/>
  <c r="J38"/>
  <c r="J37" s="1"/>
  <c r="I38"/>
  <c r="H38"/>
  <c r="G38" s="1"/>
  <c r="N37"/>
  <c r="M37"/>
  <c r="K37"/>
  <c r="I37"/>
  <c r="H37"/>
  <c r="G36"/>
  <c r="G35"/>
  <c r="Q34"/>
  <c r="N34"/>
  <c r="M34"/>
  <c r="L34"/>
  <c r="K34"/>
  <c r="J34"/>
  <c r="I34"/>
  <c r="H34"/>
  <c r="G34" s="1"/>
  <c r="G33"/>
  <c r="G32"/>
  <c r="N31"/>
  <c r="M31"/>
  <c r="L31"/>
  <c r="K31"/>
  <c r="J31"/>
  <c r="I31"/>
  <c r="G31" s="1"/>
  <c r="H31"/>
  <c r="N30"/>
  <c r="M30"/>
  <c r="L30"/>
  <c r="K30"/>
  <c r="J30"/>
  <c r="I30"/>
  <c r="G30" s="1"/>
  <c r="H30"/>
  <c r="N29"/>
  <c r="N28" s="1"/>
  <c r="M29"/>
  <c r="M28" s="1"/>
  <c r="L29"/>
  <c r="K29"/>
  <c r="K28" s="1"/>
  <c r="J29"/>
  <c r="I29"/>
  <c r="I28" s="1"/>
  <c r="H29"/>
  <c r="L28"/>
  <c r="J28"/>
  <c r="H28"/>
  <c r="G27"/>
  <c r="G26"/>
  <c r="N25"/>
  <c r="M25"/>
  <c r="L25"/>
  <c r="K25"/>
  <c r="J25"/>
  <c r="I25"/>
  <c r="H25"/>
  <c r="G24"/>
  <c r="G23"/>
  <c r="N22"/>
  <c r="M22"/>
  <c r="L22"/>
  <c r="K22"/>
  <c r="J22"/>
  <c r="I22"/>
  <c r="H22"/>
  <c r="G22" s="1"/>
  <c r="G21"/>
  <c r="G20"/>
  <c r="N19"/>
  <c r="M19"/>
  <c r="L19"/>
  <c r="K19"/>
  <c r="J19"/>
  <c r="I19"/>
  <c r="H19"/>
  <c r="G19" s="1"/>
  <c r="N18"/>
  <c r="N111" s="1"/>
  <c r="M18"/>
  <c r="M111" s="1"/>
  <c r="L18"/>
  <c r="L111" s="1"/>
  <c r="K18"/>
  <c r="K111" s="1"/>
  <c r="J18"/>
  <c r="J111" s="1"/>
  <c r="I18"/>
  <c r="I111" s="1"/>
  <c r="H18"/>
  <c r="H111" s="1"/>
  <c r="N17"/>
  <c r="N110" s="1"/>
  <c r="N109" s="1"/>
  <c r="M17"/>
  <c r="M110" s="1"/>
  <c r="L17"/>
  <c r="L110" s="1"/>
  <c r="K17"/>
  <c r="K110" s="1"/>
  <c r="J17"/>
  <c r="J110" s="1"/>
  <c r="J109" s="1"/>
  <c r="I17"/>
  <c r="I110" s="1"/>
  <c r="H17"/>
  <c r="M16"/>
  <c r="L16"/>
  <c r="K16"/>
  <c r="L109" l="1"/>
  <c r="G55"/>
  <c r="G68"/>
  <c r="G88"/>
  <c r="G25"/>
  <c r="G29"/>
  <c r="G37"/>
  <c r="G40"/>
  <c r="G53"/>
  <c r="G101"/>
  <c r="G17"/>
  <c r="J16"/>
  <c r="N16"/>
  <c r="K109"/>
  <c r="H52"/>
  <c r="G52" s="1"/>
  <c r="G54"/>
  <c r="G61"/>
  <c r="H67"/>
  <c r="G67" s="1"/>
  <c r="G77"/>
  <c r="G82"/>
  <c r="G102"/>
  <c r="G111"/>
  <c r="G100"/>
  <c r="I109"/>
  <c r="M109"/>
  <c r="G28"/>
  <c r="G76"/>
  <c r="G18"/>
  <c r="I16"/>
  <c r="H16"/>
  <c r="H110"/>
  <c r="G110" l="1"/>
  <c r="H109"/>
  <c r="G109" s="1"/>
  <c r="G16"/>
</calcChain>
</file>

<file path=xl/sharedStrings.xml><?xml version="1.0" encoding="utf-8"?>
<sst xmlns="http://schemas.openxmlformats.org/spreadsheetml/2006/main" count="444" uniqueCount="87">
  <si>
    <t>Доля населения систематически занимающегося физической культурой и спортом</t>
  </si>
  <si>
    <t>Задолженность по выплате заработной платы в сфере физической культуры и спорта</t>
  </si>
  <si>
    <t>Доля выполненных мероприятий по созданию условий для развития физической культуры и спорта</t>
  </si>
  <si>
    <t>Доля выполненных мероприятий по оснащению учреждений сферы физической культуры и спорта необходимым инвентарем, спортивной формой, техническими средствами, приборами и оборудованием для учебно – тренировочного процесса и проведения соревнований различного уровня, ремонт и строительство спортивных сооружений</t>
  </si>
  <si>
    <t>Администрация Большереченского муниципального района</t>
  </si>
  <si>
    <t>Количество построенных физкультурно-спортивных объектов</t>
  </si>
  <si>
    <t>шт</t>
  </si>
  <si>
    <t>Количество несовершеннолетних, временно занятых в летний период</t>
  </si>
  <si>
    <t>Количество оздоровленных несовершеннолетних</t>
  </si>
  <si>
    <t>Количество участников мероприятий, посвященных памятным датам</t>
  </si>
  <si>
    <t>Количество участников конкурса патриотической песни</t>
  </si>
  <si>
    <t>Количество участников районного турнира «Орлята России», областных соревнований</t>
  </si>
  <si>
    <t>Количество участников конкурсов, программ по гражданско-патриотическому воспитанию молодежи</t>
  </si>
  <si>
    <t>Количество участников областного фестиваля молодых семей  и молодежного форума "Ритм"</t>
  </si>
  <si>
    <r>
      <t>Мероприятие 9.1</t>
    </r>
    <r>
      <rPr>
        <sz val="8"/>
        <rFont val="Times New Roman"/>
        <family val="1"/>
        <charset val="204"/>
      </rPr>
      <t>: Обеспечение профилактики и предотвращения  распространения наркомании и других социально-вредных явлений</t>
    </r>
  </si>
  <si>
    <r>
      <t>Мероприятие 8.1</t>
    </r>
    <r>
      <rPr>
        <sz val="8"/>
        <rFont val="Times New Roman"/>
        <family val="1"/>
        <charset val="204"/>
      </rPr>
      <t>: Оснащение новым энергосберегающим оборудованием</t>
    </r>
  </si>
  <si>
    <r>
      <t>Мероприятие 8.2</t>
    </r>
    <r>
      <rPr>
        <sz val="8"/>
        <rFont val="Times New Roman"/>
        <family val="1"/>
        <charset val="204"/>
      </rPr>
      <t>: Установка пластиковых окон</t>
    </r>
  </si>
  <si>
    <r>
      <t xml:space="preserve">Основное мероприятие 7: </t>
    </r>
    <r>
      <rPr>
        <b/>
        <sz val="8"/>
        <rFont val="Times New Roman"/>
        <family val="1"/>
        <charset val="204"/>
      </rPr>
      <t>Организационно-кадровая работа в сфере молодежной политики</t>
    </r>
  </si>
  <si>
    <r>
      <t>Мероприятие 7.1:</t>
    </r>
    <r>
      <rPr>
        <sz val="8"/>
        <rFont val="Times New Roman"/>
        <family val="1"/>
        <charset val="204"/>
      </rPr>
      <t xml:space="preserve"> Организация и проведение семинаров для работников молодежной политики, обучение по охране труда и т.д.</t>
    </r>
  </si>
  <si>
    <r>
      <t>Мероприятие 7.2:</t>
    </r>
    <r>
      <rPr>
        <sz val="8"/>
        <rFont val="Times New Roman"/>
        <family val="1"/>
        <charset val="204"/>
      </rPr>
      <t xml:space="preserve">  Аттестация рабочих мест специалистов</t>
    </r>
  </si>
  <si>
    <r>
      <t>Мероприятие 7.3:</t>
    </r>
    <r>
      <rPr>
        <sz val="8"/>
        <rFont val="Times New Roman"/>
        <family val="1"/>
        <charset val="204"/>
      </rPr>
      <t xml:space="preserve"> Материально-техническое и организационное обеспечение деятельности муниципального казенного учреждения "Центр по делам молодежи, физической культуры и спорта"</t>
    </r>
  </si>
  <si>
    <r>
      <t>Мероприятие 7.4</t>
    </r>
    <r>
      <rPr>
        <sz val="8"/>
        <rFont val="Times New Roman"/>
        <family val="1"/>
        <charset val="204"/>
      </rPr>
      <t>: Осуществление управления в сфере молодежной политики</t>
    </r>
  </si>
  <si>
    <r>
      <t xml:space="preserve">Основное мероприятие 6: </t>
    </r>
    <r>
      <rPr>
        <b/>
        <sz val="8"/>
        <rFont val="Times New Roman"/>
        <family val="1"/>
        <charset val="204"/>
      </rPr>
      <t>Создание условий для интеллектуального, духовного и физического развития молодежи</t>
    </r>
  </si>
  <si>
    <r>
      <t>Мероприятие 6.1:</t>
    </r>
    <r>
      <rPr>
        <sz val="8"/>
        <rFont val="Times New Roman"/>
        <family val="1"/>
        <charset val="204"/>
      </rPr>
      <t xml:space="preserve"> Конкурсы  и мероприятия районного уровня среди молодежи: «День молодежи»,«Мисс золотая осень»,«Радуга талантов», "Новый год", литературного конкурса сочинений,  и др.</t>
    </r>
  </si>
  <si>
    <r>
      <t>Мероприятие 6.2:</t>
    </r>
    <r>
      <rPr>
        <sz val="8"/>
        <rFont val="Times New Roman"/>
        <family val="1"/>
        <charset val="204"/>
      </rPr>
      <t xml:space="preserve"> Участие в областном фестивале молодых семей  и молодежный форум "Ритм".</t>
    </r>
  </si>
  <si>
    <r>
      <t>Мероприятие 5.4:</t>
    </r>
    <r>
      <rPr>
        <sz val="8"/>
        <rFont val="Times New Roman"/>
        <family val="1"/>
        <charset val="204"/>
      </rPr>
      <t xml:space="preserve"> Участие и проведение конкурсов, программ по гражданско-патриотическому воспитанию молодежи</t>
    </r>
  </si>
  <si>
    <r>
      <t>Мероприятие 5.3: П</t>
    </r>
    <r>
      <rPr>
        <sz val="8"/>
        <rFont val="Times New Roman"/>
        <family val="1"/>
        <charset val="204"/>
      </rPr>
      <t>роведение районного турнира «Орлята России» и участие в областных соревнованиях, работа Клуба "Патриот"</t>
    </r>
  </si>
  <si>
    <r>
      <t>Мероприятие 5.2:</t>
    </r>
    <r>
      <rPr>
        <sz val="8"/>
        <rFont val="Times New Roman"/>
        <family val="1"/>
        <charset val="204"/>
      </rPr>
      <t xml:space="preserve"> Проведение районного конкурса патриотической песни и участие в областном конкурсе</t>
    </r>
  </si>
  <si>
    <r>
      <t>Мероприятие 5.1:</t>
    </r>
    <r>
      <rPr>
        <sz val="8"/>
        <rFont val="Times New Roman"/>
        <family val="1"/>
        <charset val="204"/>
      </rPr>
      <t xml:space="preserve"> Организация проведения районных мероприятий посвященных памятным датам:«День Защитника Отечества»,«День победы»,«, "День толерантности","День борьбы с терроризмом",Конкурс сочинений, турнир по боксу и  др.</t>
    </r>
  </si>
  <si>
    <r>
      <t>Основное мероприятие 5</t>
    </r>
    <r>
      <rPr>
        <b/>
        <sz val="8"/>
        <rFont val="Times New Roman"/>
        <family val="1"/>
        <charset val="204"/>
      </rPr>
      <t>: Обеспечение гражданско-патриотического воспитания молодежи</t>
    </r>
  </si>
  <si>
    <r>
      <t>Основное мероприятие 4:</t>
    </r>
    <r>
      <rPr>
        <b/>
        <sz val="8"/>
        <rFont val="Times New Roman"/>
        <family val="1"/>
        <charset val="204"/>
      </rPr>
      <t xml:space="preserve"> Участие в организации развития системы отдыха и оздоровления</t>
    </r>
  </si>
  <si>
    <r>
      <t>Мероприятие 4.1</t>
    </r>
    <r>
      <rPr>
        <sz val="8"/>
        <rFont val="Times New Roman"/>
        <family val="1"/>
        <charset val="204"/>
      </rPr>
      <t>: Организация проведения оздоровления несовершеннолетних в загородных лагерях Омской области в период летних каникул</t>
    </r>
  </si>
  <si>
    <r>
      <t xml:space="preserve">Основное мероприятие 3: </t>
    </r>
    <r>
      <rPr>
        <b/>
        <sz val="8"/>
        <rFont val="Times New Roman"/>
        <family val="1"/>
        <charset val="204"/>
      </rPr>
      <t>Социально – экономическая поддержка молодёжи</t>
    </r>
  </si>
  <si>
    <r>
      <t>Мероприятие 3.1:</t>
    </r>
    <r>
      <rPr>
        <sz val="8"/>
        <rFont val="Times New Roman"/>
        <family val="1"/>
        <charset val="204"/>
      </rPr>
      <t xml:space="preserve">  Организация временной занятости несовершеннолетних в летний период</t>
    </r>
  </si>
  <si>
    <t xml:space="preserve">Основное мероприятие 2: Оснащение материально-технической базы учреждений сферы физической культуры и спорта, ремонт и строительство спортивных сооружений </t>
  </si>
  <si>
    <r>
      <t>Мероприятие 2.1:</t>
    </r>
    <r>
      <rPr>
        <sz val="8"/>
        <rFont val="Times New Roman"/>
        <family val="1"/>
        <charset val="204"/>
      </rPr>
      <t xml:space="preserve">  Оснащение учреждений сферы физической культуры и спорта необходимым инвентарем, спортивной формой, техническими средствами, приборами и оборудованием для учебно – тренировочного процесса и проведения соревнований различного уровня, ремонт и строительство спортивных сооружений</t>
    </r>
  </si>
  <si>
    <t>Основное мероприятие 1: Развитие физической культуры и спорта на территории района</t>
  </si>
  <si>
    <r>
      <t>Мероприятие 1.1</t>
    </r>
    <r>
      <rPr>
        <sz val="8"/>
        <rFont val="Times New Roman"/>
        <family val="1"/>
        <charset val="204"/>
      </rPr>
      <t xml:space="preserve">: Обеспечение развития физической культуры и спорта на территории района </t>
    </r>
  </si>
  <si>
    <r>
      <t>Мероприятие 1.2</t>
    </r>
    <r>
      <rPr>
        <sz val="8"/>
        <rFont val="Times New Roman"/>
        <family val="1"/>
        <charset val="204"/>
      </rPr>
      <t>: Осуществление управления в сфере физической культуры и спорта</t>
    </r>
  </si>
  <si>
    <t>Администрация Большереченского МР</t>
  </si>
  <si>
    <r>
      <t>Мероприятие 9.2</t>
    </r>
    <r>
      <rPr>
        <sz val="8"/>
        <rFont val="Times New Roman"/>
        <family val="1"/>
        <charset val="204"/>
      </rPr>
      <t>: Обеспечение деятельности комиссии по делам несовершеннолетних</t>
    </r>
  </si>
  <si>
    <t>Количество участников семинаров</t>
  </si>
  <si>
    <t>Количество аттестованных рабочих мест</t>
  </si>
  <si>
    <t>мест</t>
  </si>
  <si>
    <t>Доля выполненных мероприятий по материально-техническому и организационному обеспечение деятельности муниципального казенного учреждения "Центр по делам молодежи, физической культуры и спорта"</t>
  </si>
  <si>
    <t>Задолженность по выплате заработной платыв сфере молодежной политики</t>
  </si>
  <si>
    <t>Доля выполненных мероприятий по оснащению новым энергосберегающим оборудованием</t>
  </si>
  <si>
    <t>Количество установленных пластиковых окон</t>
  </si>
  <si>
    <t>Количество человек, принявших участие в мероприятиях, направленных на предотвращение  распространения наркомании и других социально-вредных явлений</t>
  </si>
  <si>
    <t>чел</t>
  </si>
  <si>
    <t>Муниципальное казенное учреждение "Центр по делам молодежи, физической культуры и спорта"</t>
  </si>
  <si>
    <t>человек</t>
  </si>
  <si>
    <t>Итого по подпрограмме 3 муниципальной программы</t>
  </si>
  <si>
    <t>№ п/п</t>
  </si>
  <si>
    <t>Наименование показателя</t>
  </si>
  <si>
    <t>Объем ( рублей)</t>
  </si>
  <si>
    <t>Всего</t>
  </si>
  <si>
    <t>в том числе по годам реализации муниципальной программы</t>
  </si>
  <si>
    <t>Срок реализации</t>
  </si>
  <si>
    <t xml:space="preserve">Соисполнитель, исполнитель основного мероприятия, исполнитель ведомственнной целевой программы, исполнитель мероприятия </t>
  </si>
  <si>
    <t>Финансовое обеспечение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</si>
  <si>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</si>
  <si>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</si>
  <si>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</si>
  <si>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</si>
  <si>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Наименование</t>
  </si>
  <si>
    <t>Еденица измерения</t>
  </si>
  <si>
    <t>Значение</t>
  </si>
  <si>
    <t>х</t>
  </si>
  <si>
    <t>Структура муниципальной программы «Развитие социально-культурной сферы Большереченского муниципального района Омской области»</t>
  </si>
  <si>
    <t>Всего, из них расходы за счет:</t>
  </si>
  <si>
    <t>2. Поступлений целевого характера из областного бюджета</t>
  </si>
  <si>
    <t>1. Налоговых и неналоговых доходов, поступлений нецелевого характера из муниципального бюджета</t>
  </si>
  <si>
    <t>%</t>
  </si>
  <si>
    <t xml:space="preserve">Приложение  № 6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"Развитие экономического потенциала Большереченского                                                                                               муниципального района  Омской области" </t>
  </si>
  <si>
    <t>Мероприятие 1.3:  Мероприятия по созданию условий для развития физической культуры и спорта</t>
  </si>
  <si>
    <r>
      <t>Основное мероприятие 9</t>
    </r>
    <r>
      <rPr>
        <b/>
        <sz val="8"/>
        <rFont val="Times New Roman"/>
        <family val="1"/>
        <charset val="204"/>
      </rPr>
      <t>: Информационно-методическое обеспечение профилактики правонарушений, наркомании и обеспечение общественной безопасности</t>
    </r>
  </si>
  <si>
    <t xml:space="preserve">Мероприятие 2.2:  Строительство физкультурно-спортивных объектов шаговой доступности (строительство крытого хоккейного корта в Большереченском муниципальном районе) </t>
  </si>
  <si>
    <r>
      <t>Мероприятие 3.2:</t>
    </r>
    <r>
      <rPr>
        <sz val="8"/>
        <rFont val="Times New Roman"/>
        <family val="1"/>
        <charset val="204"/>
      </rPr>
      <t xml:space="preserve">  Поощрение администрацией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</t>
    </r>
  </si>
  <si>
    <t>99.1</t>
  </si>
  <si>
    <t>Доля проведенных заседаний Комиссии</t>
  </si>
  <si>
    <t>Процент</t>
  </si>
  <si>
    <t>Количество участников конкурсов  и мероприятий районного уровня среди молодежи: «День молодежи»,«Мисс золотая осень»,«Радуга талантов», "Новый год", литературного конкурса сочинений,  и др.</t>
  </si>
  <si>
    <t>Приложение  к постановлению Администрации Большереченского муниципального района Омской области от__________________№_____</t>
  </si>
  <si>
    <r>
      <t xml:space="preserve">Основное мероприятие 8: </t>
    </r>
    <r>
      <rPr>
        <b/>
        <sz val="8"/>
        <rFont val="Times New Roman"/>
        <family val="1"/>
        <charset val="204"/>
      </rPr>
      <t>Повышение энергетической эффективности  и сокра-щение энергетических издержек</t>
    </r>
  </si>
  <si>
    <t>Всего по муниципальной программе "Развитие социально-культурной сферы Большереченского муниципального района Омской области"</t>
  </si>
  <si>
    <t>1. Налоговых и неналоговых доходов, поступлений нецелевого характера из областного бюджета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</si>
</sst>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horizontal="left" wrapText="1" shrinkToFi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0" fillId="0" borderId="0" xfId="0" applyAlignme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textRotation="9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E682D8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D21" sqref="D21"/>
    </sheetView>
  </sheetViews>
  <sheetFormatPr defaultRowHeight="15"/>
  <cols>
    <col min="1" max="1" width="3.85546875" customWidth="1"/>
    <col min="2" max="2" width="15.7109375" customWidth="1"/>
    <col min="3" max="3" width="16.140625" customWidth="1"/>
    <col min="4" max="4" width="13.5703125" customWidth="1"/>
    <col min="5" max="5" width="13.7109375" customWidth="1"/>
    <col min="6" max="6" width="14" customWidth="1"/>
    <col min="7" max="7" width="13.28515625" customWidth="1"/>
    <col min="8" max="8" width="14.42578125" customWidth="1"/>
    <col min="9" max="9" width="14.5703125" customWidth="1"/>
    <col min="10" max="10" width="15" customWidth="1"/>
    <col min="11" max="11" width="15.140625" customWidth="1"/>
  </cols>
  <sheetData>
    <row r="1" spans="1:11" ht="15" customHeight="1">
      <c r="A1" s="22"/>
      <c r="B1" s="26"/>
      <c r="C1" s="25"/>
      <c r="D1" s="25"/>
      <c r="E1" s="25"/>
      <c r="F1" s="25"/>
      <c r="G1" s="25"/>
      <c r="H1" s="25"/>
      <c r="I1" s="25"/>
      <c r="J1" s="25"/>
      <c r="K1" s="10"/>
    </row>
    <row r="2" spans="1:11" ht="15" customHeight="1">
      <c r="A2" s="23"/>
      <c r="B2" s="27"/>
      <c r="C2" s="25"/>
      <c r="D2" s="25"/>
      <c r="E2" s="25"/>
      <c r="F2" s="25"/>
      <c r="G2" s="25"/>
      <c r="H2" s="25"/>
      <c r="I2" s="25"/>
      <c r="J2" s="25"/>
      <c r="K2" s="8"/>
    </row>
    <row r="3" spans="1:11" ht="15" customHeight="1">
      <c r="A3" s="23"/>
      <c r="B3" s="27"/>
      <c r="C3" s="22"/>
      <c r="D3" s="24"/>
      <c r="E3" s="25"/>
      <c r="F3" s="25"/>
      <c r="G3" s="25"/>
      <c r="H3" s="25"/>
      <c r="I3" s="25"/>
      <c r="J3" s="25"/>
      <c r="K3" s="11"/>
    </row>
    <row r="4" spans="1:11">
      <c r="A4" s="23"/>
      <c r="B4" s="27"/>
      <c r="C4" s="23"/>
      <c r="D4" s="9"/>
      <c r="E4" s="9"/>
      <c r="F4" s="9"/>
      <c r="G4" s="9"/>
      <c r="H4" s="9"/>
      <c r="I4" s="9"/>
      <c r="J4" s="9"/>
      <c r="K4" s="9"/>
    </row>
    <row r="5" spans="1:1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</row>
    <row r="7" spans="1:11">
      <c r="A7" s="13"/>
      <c r="B7" s="13"/>
      <c r="C7" s="14"/>
      <c r="D7" s="14"/>
      <c r="E7" s="14"/>
      <c r="F7" s="14"/>
      <c r="G7" s="14"/>
      <c r="H7" s="14"/>
      <c r="I7" s="14"/>
      <c r="J7" s="14"/>
      <c r="K7" s="14"/>
    </row>
    <row r="8" spans="1:11">
      <c r="A8" s="13"/>
      <c r="B8" s="13"/>
      <c r="C8" s="14"/>
      <c r="D8" s="14"/>
      <c r="E8" s="14"/>
      <c r="F8" s="14"/>
      <c r="G8" s="14"/>
      <c r="H8" s="14"/>
      <c r="I8" s="14"/>
      <c r="J8" s="14"/>
      <c r="K8" s="14"/>
    </row>
    <row r="9" spans="1:11">
      <c r="A9" s="13"/>
      <c r="B9" s="13"/>
      <c r="C9" s="14"/>
      <c r="D9" s="14"/>
      <c r="E9" s="14"/>
      <c r="F9" s="14"/>
      <c r="G9" s="14"/>
      <c r="H9" s="14"/>
      <c r="I9" s="14"/>
      <c r="J9" s="14"/>
      <c r="K9" s="14"/>
    </row>
    <row r="10" spans="1:11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</row>
    <row r="11" spans="1:11">
      <c r="A11" s="13"/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>
      <c r="A12" s="13"/>
      <c r="B12" s="13"/>
      <c r="C12" s="14"/>
      <c r="D12" s="14"/>
      <c r="E12" s="14"/>
      <c r="F12" s="14"/>
      <c r="G12" s="14"/>
      <c r="H12" s="14"/>
      <c r="I12" s="14"/>
      <c r="J12" s="14"/>
      <c r="K12" s="14"/>
    </row>
    <row r="13" spans="1:11">
      <c r="A13" s="13"/>
      <c r="B13" s="13"/>
      <c r="C13" s="14"/>
      <c r="D13" s="14"/>
      <c r="E13" s="14"/>
      <c r="F13" s="14"/>
      <c r="G13" s="14"/>
      <c r="H13" s="14"/>
      <c r="I13" s="14"/>
      <c r="J13" s="14"/>
      <c r="K13" s="14"/>
    </row>
    <row r="14" spans="1:11">
      <c r="A14" s="13"/>
      <c r="B14" s="13"/>
      <c r="C14" s="14"/>
      <c r="D14" s="14"/>
      <c r="E14" s="14"/>
      <c r="F14" s="14"/>
      <c r="G14" s="14"/>
      <c r="H14" s="14"/>
      <c r="I14" s="14"/>
      <c r="J14" s="14"/>
      <c r="K14" s="14"/>
    </row>
    <row r="15" spans="1:1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</sheetData>
  <mergeCells count="6">
    <mergeCell ref="C3:C4"/>
    <mergeCell ref="D3:J3"/>
    <mergeCell ref="A1:A4"/>
    <mergeCell ref="B1:B4"/>
    <mergeCell ref="C1:J1"/>
    <mergeCell ref="C2:J2"/>
  </mergeCells>
  <phoneticPr fontId="2" type="noConversion"/>
  <pageMargins left="0.25" right="0.25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14"/>
  <sheetViews>
    <sheetView tabSelected="1" topLeftCell="A7" zoomScaleNormal="100" zoomScaleSheetLayoutView="100" workbookViewId="0">
      <pane ySplit="8" topLeftCell="A33" activePane="bottomLeft" state="frozen"/>
      <selection activeCell="A7" sqref="A7"/>
      <selection pane="bottomLeft" activeCell="U40" sqref="U40:U42"/>
    </sheetView>
  </sheetViews>
  <sheetFormatPr defaultRowHeight="15"/>
  <cols>
    <col min="1" max="1" width="6" customWidth="1"/>
    <col min="2" max="2" width="17.85546875" customWidth="1"/>
    <col min="3" max="3" width="7.28515625" customWidth="1"/>
    <col min="4" max="4" width="7" customWidth="1"/>
    <col min="5" max="5" width="12.140625" customWidth="1"/>
    <col min="6" max="6" width="20" customWidth="1"/>
    <col min="7" max="7" width="17.28515625" customWidth="1"/>
    <col min="8" max="8" width="14.42578125" customWidth="1"/>
    <col min="9" max="9" width="14.85546875" customWidth="1"/>
    <col min="10" max="10" width="13.85546875" customWidth="1"/>
    <col min="11" max="11" width="14" customWidth="1"/>
    <col min="12" max="12" width="13.7109375" customWidth="1"/>
    <col min="13" max="14" width="12.7109375" customWidth="1"/>
    <col min="15" max="15" width="17.28515625" customWidth="1"/>
    <col min="16" max="16" width="6.7109375" customWidth="1"/>
    <col min="17" max="17" width="8.140625" customWidth="1"/>
    <col min="18" max="18" width="7.28515625" customWidth="1"/>
    <col min="19" max="20" width="7" customWidth="1"/>
    <col min="21" max="21" width="7.7109375" customWidth="1"/>
    <col min="22" max="22" width="7.7109375" style="7" customWidth="1"/>
    <col min="23" max="23" width="6.5703125" customWidth="1"/>
    <col min="24" max="24" width="7.5703125" customWidth="1"/>
    <col min="25" max="25" width="0.140625" hidden="1" customWidth="1"/>
    <col min="26" max="27" width="8.85546875" hidden="1" customWidth="1"/>
  </cols>
  <sheetData>
    <row r="1" spans="1:24" ht="13.5" customHeight="1">
      <c r="M1" s="31"/>
      <c r="N1" s="32"/>
      <c r="O1" s="32"/>
      <c r="P1" s="32"/>
      <c r="Q1" s="32"/>
      <c r="R1" s="32"/>
      <c r="S1" s="32"/>
      <c r="T1" s="32"/>
      <c r="U1" s="32"/>
      <c r="V1" s="32"/>
      <c r="W1" s="32"/>
      <c r="X1" s="33"/>
    </row>
    <row r="2" spans="1:24" ht="58.15" customHeight="1">
      <c r="L2" s="3"/>
      <c r="M2" s="31" t="s">
        <v>74</v>
      </c>
      <c r="N2" s="31"/>
      <c r="O2" s="31"/>
      <c r="P2" s="31"/>
      <c r="Q2" s="31"/>
      <c r="R2" s="31"/>
      <c r="S2" s="31"/>
      <c r="T2" s="31"/>
      <c r="U2" s="31"/>
      <c r="V2" s="31"/>
      <c r="W2" s="31"/>
      <c r="X2" s="34"/>
    </row>
    <row r="3" spans="1:24" ht="18.75">
      <c r="A3" s="35" t="s">
        <v>69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6"/>
      <c r="P3" s="36"/>
      <c r="Q3" s="36"/>
      <c r="R3" s="36"/>
      <c r="S3" s="36"/>
      <c r="T3" s="36"/>
      <c r="U3" s="36"/>
      <c r="V3" s="36"/>
      <c r="W3" s="37"/>
      <c r="X3" s="37"/>
    </row>
    <row r="7" spans="1:24" ht="46.5" customHeight="1">
      <c r="Q7" s="30" t="s">
        <v>83</v>
      </c>
      <c r="R7" s="30"/>
      <c r="S7" s="30"/>
      <c r="T7" s="30"/>
      <c r="U7" s="30"/>
      <c r="V7" s="30"/>
      <c r="W7" s="30"/>
      <c r="X7" s="30"/>
    </row>
    <row r="10" spans="1:24">
      <c r="A10" s="28" t="s">
        <v>53</v>
      </c>
      <c r="B10" s="38" t="s">
        <v>54</v>
      </c>
      <c r="C10" s="43" t="s">
        <v>58</v>
      </c>
      <c r="D10" s="40"/>
      <c r="E10" s="28" t="s">
        <v>59</v>
      </c>
      <c r="F10" s="40" t="s">
        <v>60</v>
      </c>
      <c r="G10" s="40"/>
      <c r="H10" s="40"/>
      <c r="I10" s="40"/>
      <c r="J10" s="40"/>
      <c r="K10" s="40"/>
      <c r="L10" s="40"/>
      <c r="M10" s="40"/>
      <c r="N10" s="40"/>
      <c r="O10" s="43" t="s">
        <v>61</v>
      </c>
      <c r="P10" s="40"/>
      <c r="Q10" s="40"/>
      <c r="R10" s="40"/>
      <c r="S10" s="40"/>
      <c r="T10" s="40"/>
      <c r="U10" s="40"/>
      <c r="V10" s="40"/>
      <c r="W10" s="40"/>
      <c r="X10" s="40"/>
    </row>
    <row r="11" spans="1:24">
      <c r="A11" s="29"/>
      <c r="B11" s="39"/>
      <c r="C11" s="28" t="s">
        <v>62</v>
      </c>
      <c r="D11" s="28" t="s">
        <v>63</v>
      </c>
      <c r="E11" s="28"/>
      <c r="F11" s="28" t="s">
        <v>64</v>
      </c>
      <c r="G11" s="40" t="s">
        <v>55</v>
      </c>
      <c r="H11" s="40"/>
      <c r="I11" s="40"/>
      <c r="J11" s="40"/>
      <c r="K11" s="40"/>
      <c r="L11" s="40"/>
      <c r="M11" s="40"/>
      <c r="N11" s="40"/>
      <c r="O11" s="43" t="s">
        <v>65</v>
      </c>
      <c r="P11" s="41" t="s">
        <v>66</v>
      </c>
      <c r="Q11" s="40" t="s">
        <v>67</v>
      </c>
      <c r="R11" s="40"/>
      <c r="S11" s="40"/>
      <c r="T11" s="40"/>
      <c r="U11" s="40"/>
      <c r="V11" s="40"/>
      <c r="W11" s="40"/>
      <c r="X11" s="40"/>
    </row>
    <row r="12" spans="1:24">
      <c r="A12" s="29"/>
      <c r="B12" s="39"/>
      <c r="C12" s="28"/>
      <c r="D12" s="28"/>
      <c r="E12" s="28"/>
      <c r="F12" s="28"/>
      <c r="G12" s="1"/>
      <c r="H12" s="1"/>
      <c r="I12" s="1"/>
      <c r="J12" s="1"/>
      <c r="K12" s="1"/>
      <c r="L12" s="1"/>
      <c r="M12" s="1"/>
      <c r="N12" s="1"/>
      <c r="O12" s="43"/>
      <c r="P12" s="41"/>
      <c r="Q12" s="16"/>
      <c r="R12" s="16"/>
      <c r="S12" s="16"/>
      <c r="T12" s="16"/>
      <c r="U12" s="16"/>
      <c r="V12" s="5"/>
      <c r="W12" s="16"/>
      <c r="X12" s="16"/>
    </row>
    <row r="13" spans="1:24">
      <c r="A13" s="29"/>
      <c r="B13" s="39"/>
      <c r="C13" s="28"/>
      <c r="D13" s="28"/>
      <c r="E13" s="29"/>
      <c r="F13" s="29"/>
      <c r="G13" s="28" t="s">
        <v>56</v>
      </c>
      <c r="H13" s="43" t="s">
        <v>57</v>
      </c>
      <c r="I13" s="40"/>
      <c r="J13" s="40"/>
      <c r="K13" s="40"/>
      <c r="L13" s="40"/>
      <c r="M13" s="40"/>
      <c r="N13" s="40"/>
      <c r="O13" s="40"/>
      <c r="P13" s="42"/>
      <c r="Q13" s="44" t="s">
        <v>56</v>
      </c>
      <c r="R13" s="43" t="s">
        <v>57</v>
      </c>
      <c r="S13" s="40"/>
      <c r="T13" s="40"/>
      <c r="U13" s="40"/>
      <c r="V13" s="40"/>
      <c r="W13" s="40"/>
      <c r="X13" s="40"/>
    </row>
    <row r="14" spans="1:24" ht="57.6" customHeight="1">
      <c r="A14" s="29"/>
      <c r="B14" s="39"/>
      <c r="C14" s="28"/>
      <c r="D14" s="28"/>
      <c r="E14" s="29"/>
      <c r="F14" s="29"/>
      <c r="G14" s="29"/>
      <c r="H14" s="1">
        <v>2020</v>
      </c>
      <c r="I14" s="1">
        <v>2021</v>
      </c>
      <c r="J14" s="1">
        <v>2022</v>
      </c>
      <c r="K14" s="1">
        <v>2023</v>
      </c>
      <c r="L14" s="1">
        <v>2024</v>
      </c>
      <c r="M14" s="1">
        <v>2025</v>
      </c>
      <c r="N14" s="1">
        <v>2026</v>
      </c>
      <c r="O14" s="40"/>
      <c r="P14" s="42"/>
      <c r="Q14" s="44"/>
      <c r="R14" s="15">
        <v>2020</v>
      </c>
      <c r="S14" s="15">
        <v>2021</v>
      </c>
      <c r="T14" s="15">
        <v>2022</v>
      </c>
      <c r="U14" s="4">
        <v>2023</v>
      </c>
      <c r="V14" s="15">
        <v>2024</v>
      </c>
      <c r="W14" s="15">
        <v>2025</v>
      </c>
      <c r="X14" s="15">
        <v>2026</v>
      </c>
    </row>
    <row r="15" spans="1:24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2">
        <v>9</v>
      </c>
      <c r="J15" s="2">
        <v>10</v>
      </c>
      <c r="K15" s="2">
        <v>11</v>
      </c>
      <c r="L15" s="2">
        <v>12</v>
      </c>
      <c r="M15" s="2">
        <v>13</v>
      </c>
      <c r="N15" s="2">
        <v>14</v>
      </c>
      <c r="O15" s="2">
        <v>16</v>
      </c>
      <c r="P15" s="2">
        <v>17</v>
      </c>
      <c r="Q15" s="2">
        <v>18</v>
      </c>
      <c r="R15" s="2">
        <v>19</v>
      </c>
      <c r="S15" s="2">
        <v>20</v>
      </c>
      <c r="T15" s="2">
        <v>21</v>
      </c>
      <c r="U15" s="2">
        <v>22</v>
      </c>
      <c r="V15" s="6">
        <v>23</v>
      </c>
      <c r="W15" s="2">
        <v>24</v>
      </c>
      <c r="X15" s="2">
        <v>25</v>
      </c>
    </row>
    <row r="16" spans="1:24" ht="22.5">
      <c r="A16" s="48">
        <v>91</v>
      </c>
      <c r="B16" s="63" t="s">
        <v>36</v>
      </c>
      <c r="C16" s="45">
        <v>2020</v>
      </c>
      <c r="D16" s="45">
        <v>2026</v>
      </c>
      <c r="E16" s="54" t="s">
        <v>50</v>
      </c>
      <c r="F16" s="17" t="s">
        <v>70</v>
      </c>
      <c r="G16" s="18">
        <f>H16+I16+J16+K16+L16+M16+N16</f>
        <v>22732898.960000001</v>
      </c>
      <c r="H16" s="18">
        <f>H17+H18</f>
        <v>2033646.21</v>
      </c>
      <c r="I16" s="18">
        <f t="shared" ref="I16:N16" si="0">I17+I18</f>
        <v>2575343.4899999998</v>
      </c>
      <c r="J16" s="18">
        <f t="shared" si="0"/>
        <v>2934891.13</v>
      </c>
      <c r="K16" s="18">
        <f t="shared" si="0"/>
        <v>4913348.99</v>
      </c>
      <c r="L16" s="18">
        <f t="shared" si="0"/>
        <v>3655200</v>
      </c>
      <c r="M16" s="18">
        <f t="shared" si="0"/>
        <v>3795731.04</v>
      </c>
      <c r="N16" s="18">
        <f t="shared" si="0"/>
        <v>2824738.1</v>
      </c>
      <c r="O16" s="57" t="s">
        <v>68</v>
      </c>
      <c r="P16" s="45" t="s">
        <v>68</v>
      </c>
      <c r="Q16" s="60" t="s">
        <v>68</v>
      </c>
      <c r="R16" s="60" t="s">
        <v>68</v>
      </c>
      <c r="S16" s="60" t="s">
        <v>68</v>
      </c>
      <c r="T16" s="60" t="s">
        <v>68</v>
      </c>
      <c r="U16" s="45" t="s">
        <v>68</v>
      </c>
      <c r="V16" s="45" t="s">
        <v>68</v>
      </c>
      <c r="W16" s="45" t="s">
        <v>68</v>
      </c>
      <c r="X16" s="45" t="s">
        <v>68</v>
      </c>
    </row>
    <row r="17" spans="1:24" ht="56.25">
      <c r="A17" s="49"/>
      <c r="B17" s="64"/>
      <c r="C17" s="46"/>
      <c r="D17" s="46"/>
      <c r="E17" s="55"/>
      <c r="F17" s="17" t="s">
        <v>72</v>
      </c>
      <c r="G17" s="18">
        <f>H17+I17+J17+K17+L17+M17+N17</f>
        <v>21637357.030000001</v>
      </c>
      <c r="H17" s="18">
        <f>H20+H23+H26</f>
        <v>1818876.21</v>
      </c>
      <c r="I17" s="18">
        <f t="shared" ref="I17:N18" si="1">I20+I23+I26</f>
        <v>2360481.5499999998</v>
      </c>
      <c r="J17" s="18">
        <f t="shared" si="1"/>
        <v>2772981.1399999997</v>
      </c>
      <c r="K17" s="18">
        <f t="shared" si="1"/>
        <v>4661348.99</v>
      </c>
      <c r="L17" s="18">
        <f t="shared" si="1"/>
        <v>3403200</v>
      </c>
      <c r="M17" s="18">
        <f t="shared" si="1"/>
        <v>3795731.04</v>
      </c>
      <c r="N17" s="18">
        <f t="shared" si="1"/>
        <v>2824738.1</v>
      </c>
      <c r="O17" s="58"/>
      <c r="P17" s="46"/>
      <c r="Q17" s="61"/>
      <c r="R17" s="61"/>
      <c r="S17" s="61"/>
      <c r="T17" s="61"/>
      <c r="U17" s="46"/>
      <c r="V17" s="46"/>
      <c r="W17" s="46"/>
      <c r="X17" s="46"/>
    </row>
    <row r="18" spans="1:24" ht="33.75">
      <c r="A18" s="50"/>
      <c r="B18" s="65"/>
      <c r="C18" s="47"/>
      <c r="D18" s="47"/>
      <c r="E18" s="56"/>
      <c r="F18" s="17" t="s">
        <v>71</v>
      </c>
      <c r="G18" s="18">
        <f>H18+I18+J18+K18+L18+M18+N18</f>
        <v>1095541.93</v>
      </c>
      <c r="H18" s="18">
        <f>H21+H24+H27</f>
        <v>214770</v>
      </c>
      <c r="I18" s="18">
        <f t="shared" si="1"/>
        <v>214861.94</v>
      </c>
      <c r="J18" s="18">
        <f t="shared" si="1"/>
        <v>161909.99</v>
      </c>
      <c r="K18" s="18">
        <f t="shared" si="1"/>
        <v>252000</v>
      </c>
      <c r="L18" s="18">
        <f t="shared" si="1"/>
        <v>252000</v>
      </c>
      <c r="M18" s="18">
        <f t="shared" si="1"/>
        <v>0</v>
      </c>
      <c r="N18" s="18">
        <f t="shared" si="1"/>
        <v>0</v>
      </c>
      <c r="O18" s="59"/>
      <c r="P18" s="47"/>
      <c r="Q18" s="62"/>
      <c r="R18" s="62"/>
      <c r="S18" s="62"/>
      <c r="T18" s="62"/>
      <c r="U18" s="47"/>
      <c r="V18" s="47"/>
      <c r="W18" s="47"/>
      <c r="X18" s="47"/>
    </row>
    <row r="19" spans="1:24" ht="22.5" customHeight="1">
      <c r="A19" s="48">
        <v>92</v>
      </c>
      <c r="B19" s="51" t="s">
        <v>37</v>
      </c>
      <c r="C19" s="45">
        <v>2020</v>
      </c>
      <c r="D19" s="45">
        <v>2026</v>
      </c>
      <c r="E19" s="54" t="s">
        <v>50</v>
      </c>
      <c r="F19" s="17" t="s">
        <v>70</v>
      </c>
      <c r="G19" s="18">
        <f>H19+I19+J19+K19+L19+M19+N19</f>
        <v>3657214.3600000003</v>
      </c>
      <c r="H19" s="18">
        <f>H20+H21</f>
        <v>193761.49</v>
      </c>
      <c r="I19" s="18">
        <f t="shared" ref="I19:N19" si="2">I20+I21</f>
        <v>500926</v>
      </c>
      <c r="J19" s="18">
        <f t="shared" si="2"/>
        <v>735344.63</v>
      </c>
      <c r="K19" s="18">
        <f t="shared" si="2"/>
        <v>1030182.24</v>
      </c>
      <c r="L19" s="18">
        <f t="shared" si="2"/>
        <v>721500</v>
      </c>
      <c r="M19" s="18">
        <f t="shared" si="2"/>
        <v>37500</v>
      </c>
      <c r="N19" s="18">
        <f t="shared" si="2"/>
        <v>438000</v>
      </c>
      <c r="O19" s="57" t="s">
        <v>0</v>
      </c>
      <c r="P19" s="45" t="s">
        <v>73</v>
      </c>
      <c r="Q19" s="60" t="s">
        <v>68</v>
      </c>
      <c r="R19" s="60">
        <v>43.6</v>
      </c>
      <c r="S19" s="60">
        <v>45.01</v>
      </c>
      <c r="T19" s="60">
        <v>47.91</v>
      </c>
      <c r="U19" s="45">
        <v>52.24</v>
      </c>
      <c r="V19" s="45">
        <v>55</v>
      </c>
      <c r="W19" s="45">
        <v>57.5</v>
      </c>
      <c r="X19" s="45">
        <v>60</v>
      </c>
    </row>
    <row r="20" spans="1:24" ht="56.25">
      <c r="A20" s="49"/>
      <c r="B20" s="52"/>
      <c r="C20" s="46"/>
      <c r="D20" s="46"/>
      <c r="E20" s="55"/>
      <c r="F20" s="17" t="s">
        <v>72</v>
      </c>
      <c r="G20" s="18">
        <f t="shared" ref="G20:G45" si="3">H20+I20+J20+K20+L20+M20+N20</f>
        <v>3657214.3600000003</v>
      </c>
      <c r="H20" s="18">
        <v>193761.49</v>
      </c>
      <c r="I20" s="18">
        <v>500926</v>
      </c>
      <c r="J20" s="18">
        <v>735344.63</v>
      </c>
      <c r="K20" s="18">
        <v>1030182.24</v>
      </c>
      <c r="L20" s="18">
        <v>721500</v>
      </c>
      <c r="M20" s="18">
        <v>37500</v>
      </c>
      <c r="N20" s="18">
        <v>438000</v>
      </c>
      <c r="O20" s="58"/>
      <c r="P20" s="46"/>
      <c r="Q20" s="61"/>
      <c r="R20" s="61"/>
      <c r="S20" s="61"/>
      <c r="T20" s="61"/>
      <c r="U20" s="46"/>
      <c r="V20" s="46"/>
      <c r="W20" s="46"/>
      <c r="X20" s="46"/>
    </row>
    <row r="21" spans="1:24" ht="33.75">
      <c r="A21" s="50"/>
      <c r="B21" s="53"/>
      <c r="C21" s="47"/>
      <c r="D21" s="47"/>
      <c r="E21" s="56"/>
      <c r="F21" s="17" t="s">
        <v>71</v>
      </c>
      <c r="G21" s="18">
        <f t="shared" si="3"/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59"/>
      <c r="P21" s="47"/>
      <c r="Q21" s="62"/>
      <c r="R21" s="62"/>
      <c r="S21" s="62"/>
      <c r="T21" s="62"/>
      <c r="U21" s="47"/>
      <c r="V21" s="47"/>
      <c r="W21" s="47"/>
      <c r="X21" s="47"/>
    </row>
    <row r="22" spans="1:24" ht="22.5" customHeight="1">
      <c r="A22" s="48">
        <v>93</v>
      </c>
      <c r="B22" s="51" t="s">
        <v>38</v>
      </c>
      <c r="C22" s="45">
        <v>2020</v>
      </c>
      <c r="D22" s="45">
        <v>2026</v>
      </c>
      <c r="E22" s="54" t="s">
        <v>50</v>
      </c>
      <c r="F22" s="17" t="s">
        <v>70</v>
      </c>
      <c r="G22" s="18">
        <f>H22+I22+J22+K22+L22+M22+N22</f>
        <v>16739507.85</v>
      </c>
      <c r="H22" s="18">
        <f>H23+H24</f>
        <v>1751107.38</v>
      </c>
      <c r="I22" s="18">
        <f t="shared" ref="I22:N22" si="4">I23+I24</f>
        <v>1839779.3399999999</v>
      </c>
      <c r="J22" s="18">
        <f t="shared" si="4"/>
        <v>1917148.99</v>
      </c>
      <c r="K22" s="18">
        <f t="shared" si="4"/>
        <v>3518808</v>
      </c>
      <c r="L22" s="18">
        <f t="shared" si="4"/>
        <v>2600000</v>
      </c>
      <c r="M22" s="18">
        <f t="shared" si="4"/>
        <v>3263176.04</v>
      </c>
      <c r="N22" s="18">
        <f t="shared" si="4"/>
        <v>1849488.1</v>
      </c>
      <c r="O22" s="57" t="s">
        <v>1</v>
      </c>
      <c r="P22" s="45" t="s">
        <v>73</v>
      </c>
      <c r="Q22" s="60" t="s">
        <v>68</v>
      </c>
      <c r="R22" s="60">
        <v>0</v>
      </c>
      <c r="S22" s="60">
        <v>0</v>
      </c>
      <c r="T22" s="60">
        <v>0</v>
      </c>
      <c r="U22" s="45">
        <v>0</v>
      </c>
      <c r="V22" s="45">
        <v>0</v>
      </c>
      <c r="W22" s="45">
        <v>0</v>
      </c>
      <c r="X22" s="45">
        <v>0</v>
      </c>
    </row>
    <row r="23" spans="1:24" ht="56.25">
      <c r="A23" s="49"/>
      <c r="B23" s="52"/>
      <c r="C23" s="46"/>
      <c r="D23" s="46"/>
      <c r="E23" s="55"/>
      <c r="F23" s="17" t="s">
        <v>72</v>
      </c>
      <c r="G23" s="18">
        <f t="shared" si="3"/>
        <v>15643965.92</v>
      </c>
      <c r="H23" s="18">
        <v>1536337.38</v>
      </c>
      <c r="I23" s="18">
        <v>1624917.4</v>
      </c>
      <c r="J23" s="18">
        <v>1755239</v>
      </c>
      <c r="K23" s="18">
        <v>3266808</v>
      </c>
      <c r="L23" s="18">
        <v>2348000</v>
      </c>
      <c r="M23" s="18">
        <v>3263176.04</v>
      </c>
      <c r="N23" s="18">
        <v>1849488.1</v>
      </c>
      <c r="O23" s="58"/>
      <c r="P23" s="46"/>
      <c r="Q23" s="61"/>
      <c r="R23" s="61"/>
      <c r="S23" s="61"/>
      <c r="T23" s="61"/>
      <c r="U23" s="46"/>
      <c r="V23" s="46"/>
      <c r="W23" s="46"/>
      <c r="X23" s="46"/>
    </row>
    <row r="24" spans="1:24" ht="33.75">
      <c r="A24" s="50"/>
      <c r="B24" s="53"/>
      <c r="C24" s="47"/>
      <c r="D24" s="47"/>
      <c r="E24" s="56"/>
      <c r="F24" s="17" t="s">
        <v>71</v>
      </c>
      <c r="G24" s="18">
        <f t="shared" si="3"/>
        <v>1095541.93</v>
      </c>
      <c r="H24" s="18">
        <v>214770</v>
      </c>
      <c r="I24" s="18">
        <v>214861.94</v>
      </c>
      <c r="J24" s="18">
        <v>161909.99</v>
      </c>
      <c r="K24" s="18">
        <v>252000</v>
      </c>
      <c r="L24" s="18">
        <v>252000</v>
      </c>
      <c r="M24" s="18">
        <v>0</v>
      </c>
      <c r="N24" s="18">
        <v>0</v>
      </c>
      <c r="O24" s="59"/>
      <c r="P24" s="47"/>
      <c r="Q24" s="62"/>
      <c r="R24" s="62"/>
      <c r="S24" s="62"/>
      <c r="T24" s="62"/>
      <c r="U24" s="47"/>
      <c r="V24" s="47"/>
      <c r="W24" s="47"/>
      <c r="X24" s="47"/>
    </row>
    <row r="25" spans="1:24" ht="22.5">
      <c r="A25" s="48">
        <v>94</v>
      </c>
      <c r="B25" s="51" t="s">
        <v>75</v>
      </c>
      <c r="C25" s="45">
        <v>2020</v>
      </c>
      <c r="D25" s="45">
        <v>2026</v>
      </c>
      <c r="E25" s="54" t="s">
        <v>50</v>
      </c>
      <c r="F25" s="17" t="s">
        <v>70</v>
      </c>
      <c r="G25" s="18">
        <f>H25+I25+J25+K25+L25+M25+N25</f>
        <v>2336176.75</v>
      </c>
      <c r="H25" s="18">
        <f>H26+H27</f>
        <v>88777.34</v>
      </c>
      <c r="I25" s="18">
        <f t="shared" ref="I25:N25" si="5">I26+I27</f>
        <v>234638.15</v>
      </c>
      <c r="J25" s="18">
        <f t="shared" si="5"/>
        <v>282397.51</v>
      </c>
      <c r="K25" s="18">
        <f t="shared" si="5"/>
        <v>364358.75</v>
      </c>
      <c r="L25" s="18">
        <f t="shared" si="5"/>
        <v>333700</v>
      </c>
      <c r="M25" s="18">
        <f t="shared" si="5"/>
        <v>495055</v>
      </c>
      <c r="N25" s="18">
        <f t="shared" si="5"/>
        <v>537250</v>
      </c>
      <c r="O25" s="57" t="s">
        <v>2</v>
      </c>
      <c r="P25" s="45" t="s">
        <v>73</v>
      </c>
      <c r="Q25" s="60" t="s">
        <v>68</v>
      </c>
      <c r="R25" s="60">
        <v>100</v>
      </c>
      <c r="S25" s="60">
        <v>100</v>
      </c>
      <c r="T25" s="60">
        <v>100</v>
      </c>
      <c r="U25" s="45">
        <v>100</v>
      </c>
      <c r="V25" s="45">
        <v>100</v>
      </c>
      <c r="W25" s="45">
        <v>100</v>
      </c>
      <c r="X25" s="45">
        <v>100</v>
      </c>
    </row>
    <row r="26" spans="1:24" ht="56.25">
      <c r="A26" s="49"/>
      <c r="B26" s="52"/>
      <c r="C26" s="46"/>
      <c r="D26" s="46"/>
      <c r="E26" s="55"/>
      <c r="F26" s="17" t="s">
        <v>72</v>
      </c>
      <c r="G26" s="18">
        <f t="shared" si="3"/>
        <v>2336176.75</v>
      </c>
      <c r="H26" s="18">
        <v>88777.34</v>
      </c>
      <c r="I26" s="18">
        <v>234638.15</v>
      </c>
      <c r="J26" s="18">
        <v>282397.51</v>
      </c>
      <c r="K26" s="18">
        <v>364358.75</v>
      </c>
      <c r="L26" s="18">
        <v>333700</v>
      </c>
      <c r="M26" s="18">
        <v>495055</v>
      </c>
      <c r="N26" s="18">
        <v>537250</v>
      </c>
      <c r="O26" s="58"/>
      <c r="P26" s="46"/>
      <c r="Q26" s="61"/>
      <c r="R26" s="61"/>
      <c r="S26" s="61"/>
      <c r="T26" s="61"/>
      <c r="U26" s="46"/>
      <c r="V26" s="46"/>
      <c r="W26" s="46"/>
      <c r="X26" s="46"/>
    </row>
    <row r="27" spans="1:24" ht="33.75">
      <c r="A27" s="50"/>
      <c r="B27" s="53"/>
      <c r="C27" s="47"/>
      <c r="D27" s="47"/>
      <c r="E27" s="56"/>
      <c r="F27" s="17" t="s">
        <v>71</v>
      </c>
      <c r="G27" s="18">
        <f t="shared" si="3"/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59"/>
      <c r="P27" s="47"/>
      <c r="Q27" s="62"/>
      <c r="R27" s="62"/>
      <c r="S27" s="62"/>
      <c r="T27" s="62"/>
      <c r="U27" s="47"/>
      <c r="V27" s="47"/>
      <c r="W27" s="47"/>
      <c r="X27" s="47"/>
    </row>
    <row r="28" spans="1:24" ht="22.5">
      <c r="A28" s="48">
        <v>95</v>
      </c>
      <c r="B28" s="63" t="s">
        <v>34</v>
      </c>
      <c r="C28" s="45">
        <v>2020</v>
      </c>
      <c r="D28" s="45">
        <v>2026</v>
      </c>
      <c r="E28" s="54" t="s">
        <v>50</v>
      </c>
      <c r="F28" s="17" t="s">
        <v>70</v>
      </c>
      <c r="G28" s="18">
        <f t="shared" si="3"/>
        <v>9619633.6000000015</v>
      </c>
      <c r="H28" s="18">
        <f>H29+H30</f>
        <v>986066.98</v>
      </c>
      <c r="I28" s="18">
        <f t="shared" ref="I28:N28" si="6">I29+I30</f>
        <v>2342816.6</v>
      </c>
      <c r="J28" s="18">
        <f t="shared" si="6"/>
        <v>1423868.58</v>
      </c>
      <c r="K28" s="18">
        <f t="shared" si="6"/>
        <v>1976173.99</v>
      </c>
      <c r="L28" s="18">
        <f t="shared" si="6"/>
        <v>1174162.45</v>
      </c>
      <c r="M28" s="18">
        <f t="shared" si="6"/>
        <v>1256545</v>
      </c>
      <c r="N28" s="18">
        <f t="shared" si="6"/>
        <v>460000</v>
      </c>
      <c r="O28" s="57" t="s">
        <v>68</v>
      </c>
      <c r="P28" s="45" t="s">
        <v>68</v>
      </c>
      <c r="Q28" s="60" t="s">
        <v>68</v>
      </c>
      <c r="R28" s="60" t="s">
        <v>68</v>
      </c>
      <c r="S28" s="60" t="s">
        <v>68</v>
      </c>
      <c r="T28" s="60" t="s">
        <v>68</v>
      </c>
      <c r="U28" s="45" t="s">
        <v>68</v>
      </c>
      <c r="V28" s="45" t="s">
        <v>68</v>
      </c>
      <c r="W28" s="45" t="s">
        <v>68</v>
      </c>
      <c r="X28" s="45" t="s">
        <v>68</v>
      </c>
    </row>
    <row r="29" spans="1:24" ht="56.25">
      <c r="A29" s="49"/>
      <c r="B29" s="64"/>
      <c r="C29" s="46"/>
      <c r="D29" s="46"/>
      <c r="E29" s="55"/>
      <c r="F29" s="17" t="s">
        <v>72</v>
      </c>
      <c r="G29" s="18">
        <f t="shared" si="3"/>
        <v>9619633.6000000015</v>
      </c>
      <c r="H29" s="18">
        <f>H32+H35</f>
        <v>986066.98</v>
      </c>
      <c r="I29" s="18">
        <f t="shared" ref="I29:N30" si="7">I32+I35</f>
        <v>2342816.6</v>
      </c>
      <c r="J29" s="18">
        <f t="shared" si="7"/>
        <v>1423868.58</v>
      </c>
      <c r="K29" s="18">
        <f t="shared" si="7"/>
        <v>1976173.99</v>
      </c>
      <c r="L29" s="18">
        <f t="shared" si="7"/>
        <v>1174162.45</v>
      </c>
      <c r="M29" s="18">
        <f t="shared" si="7"/>
        <v>1256545</v>
      </c>
      <c r="N29" s="18">
        <f t="shared" si="7"/>
        <v>460000</v>
      </c>
      <c r="O29" s="58"/>
      <c r="P29" s="46"/>
      <c r="Q29" s="61"/>
      <c r="R29" s="61"/>
      <c r="S29" s="61"/>
      <c r="T29" s="61"/>
      <c r="U29" s="46"/>
      <c r="V29" s="46"/>
      <c r="W29" s="46"/>
      <c r="X29" s="46"/>
    </row>
    <row r="30" spans="1:24" ht="33.75">
      <c r="A30" s="50"/>
      <c r="B30" s="65"/>
      <c r="C30" s="47"/>
      <c r="D30" s="47"/>
      <c r="E30" s="56"/>
      <c r="F30" s="17" t="s">
        <v>71</v>
      </c>
      <c r="G30" s="18">
        <f t="shared" si="3"/>
        <v>0</v>
      </c>
      <c r="H30" s="18">
        <f>H33+H36</f>
        <v>0</v>
      </c>
      <c r="I30" s="18">
        <f t="shared" si="7"/>
        <v>0</v>
      </c>
      <c r="J30" s="18">
        <f t="shared" si="7"/>
        <v>0</v>
      </c>
      <c r="K30" s="18">
        <f t="shared" si="7"/>
        <v>0</v>
      </c>
      <c r="L30" s="18">
        <f t="shared" si="7"/>
        <v>0</v>
      </c>
      <c r="M30" s="18">
        <f t="shared" si="7"/>
        <v>0</v>
      </c>
      <c r="N30" s="18">
        <f t="shared" si="7"/>
        <v>0</v>
      </c>
      <c r="O30" s="59"/>
      <c r="P30" s="47"/>
      <c r="Q30" s="62"/>
      <c r="R30" s="62"/>
      <c r="S30" s="62"/>
      <c r="T30" s="62"/>
      <c r="U30" s="47"/>
      <c r="V30" s="47"/>
      <c r="W30" s="47"/>
      <c r="X30" s="47"/>
    </row>
    <row r="31" spans="1:24" ht="22.5">
      <c r="A31" s="48">
        <v>96</v>
      </c>
      <c r="B31" s="51" t="s">
        <v>35</v>
      </c>
      <c r="C31" s="45">
        <v>2020</v>
      </c>
      <c r="D31" s="45">
        <v>2026</v>
      </c>
      <c r="E31" s="54" t="s">
        <v>50</v>
      </c>
      <c r="F31" s="17" t="s">
        <v>70</v>
      </c>
      <c r="G31" s="18">
        <f t="shared" si="3"/>
        <v>9619633.6000000015</v>
      </c>
      <c r="H31" s="18">
        <f>H32+H33</f>
        <v>986066.98</v>
      </c>
      <c r="I31" s="18">
        <f t="shared" ref="I31:N31" si="8">I32+I33</f>
        <v>2342816.6</v>
      </c>
      <c r="J31" s="18">
        <f t="shared" si="8"/>
        <v>1423868.58</v>
      </c>
      <c r="K31" s="18">
        <f t="shared" si="8"/>
        <v>1976173.99</v>
      </c>
      <c r="L31" s="18">
        <f t="shared" si="8"/>
        <v>1174162.45</v>
      </c>
      <c r="M31" s="18">
        <f t="shared" si="8"/>
        <v>1256545</v>
      </c>
      <c r="N31" s="18">
        <f t="shared" si="8"/>
        <v>460000</v>
      </c>
      <c r="O31" s="57" t="s">
        <v>3</v>
      </c>
      <c r="P31" s="45" t="s">
        <v>73</v>
      </c>
      <c r="Q31" s="60" t="s">
        <v>68</v>
      </c>
      <c r="R31" s="60">
        <v>100</v>
      </c>
      <c r="S31" s="60">
        <v>100</v>
      </c>
      <c r="T31" s="60">
        <v>100</v>
      </c>
      <c r="U31" s="45">
        <v>100</v>
      </c>
      <c r="V31" s="45">
        <v>100</v>
      </c>
      <c r="W31" s="45">
        <v>100</v>
      </c>
      <c r="X31" s="45">
        <v>100</v>
      </c>
    </row>
    <row r="32" spans="1:24" ht="56.25">
      <c r="A32" s="49"/>
      <c r="B32" s="52"/>
      <c r="C32" s="46"/>
      <c r="D32" s="46"/>
      <c r="E32" s="55"/>
      <c r="F32" s="17" t="s">
        <v>72</v>
      </c>
      <c r="G32" s="18">
        <f t="shared" si="3"/>
        <v>9619633.6000000015</v>
      </c>
      <c r="H32" s="18">
        <v>986066.98</v>
      </c>
      <c r="I32" s="18">
        <v>2342816.6</v>
      </c>
      <c r="J32" s="18">
        <v>1423868.58</v>
      </c>
      <c r="K32" s="18">
        <v>1976173.99</v>
      </c>
      <c r="L32" s="18">
        <v>1174162.45</v>
      </c>
      <c r="M32" s="18">
        <v>1256545</v>
      </c>
      <c r="N32" s="18">
        <v>460000</v>
      </c>
      <c r="O32" s="58"/>
      <c r="P32" s="46"/>
      <c r="Q32" s="61"/>
      <c r="R32" s="61"/>
      <c r="S32" s="61"/>
      <c r="T32" s="61"/>
      <c r="U32" s="46"/>
      <c r="V32" s="46"/>
      <c r="W32" s="46"/>
      <c r="X32" s="46"/>
    </row>
    <row r="33" spans="1:24" ht="33.75">
      <c r="A33" s="50"/>
      <c r="B33" s="53"/>
      <c r="C33" s="47"/>
      <c r="D33" s="47"/>
      <c r="E33" s="56"/>
      <c r="F33" s="17" t="s">
        <v>71</v>
      </c>
      <c r="G33" s="18">
        <f t="shared" si="3"/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59"/>
      <c r="P33" s="47"/>
      <c r="Q33" s="62"/>
      <c r="R33" s="62"/>
      <c r="S33" s="62"/>
      <c r="T33" s="62"/>
      <c r="U33" s="47"/>
      <c r="V33" s="47"/>
      <c r="W33" s="47"/>
      <c r="X33" s="47"/>
    </row>
    <row r="34" spans="1:24" ht="22.5">
      <c r="A34" s="48">
        <v>97</v>
      </c>
      <c r="B34" s="51" t="s">
        <v>77</v>
      </c>
      <c r="C34" s="45">
        <v>2021</v>
      </c>
      <c r="D34" s="45">
        <v>2021</v>
      </c>
      <c r="E34" s="54" t="s">
        <v>4</v>
      </c>
      <c r="F34" s="17" t="s">
        <v>70</v>
      </c>
      <c r="G34" s="18">
        <f t="shared" si="3"/>
        <v>0</v>
      </c>
      <c r="H34" s="18">
        <f>H35+H36</f>
        <v>0</v>
      </c>
      <c r="I34" s="18">
        <f t="shared" ref="I34:N34" si="9">I35+I36</f>
        <v>0</v>
      </c>
      <c r="J34" s="18">
        <f t="shared" si="9"/>
        <v>0</v>
      </c>
      <c r="K34" s="18">
        <f t="shared" si="9"/>
        <v>0</v>
      </c>
      <c r="L34" s="18">
        <f t="shared" si="9"/>
        <v>0</v>
      </c>
      <c r="M34" s="18">
        <f t="shared" si="9"/>
        <v>0</v>
      </c>
      <c r="N34" s="18">
        <f t="shared" si="9"/>
        <v>0</v>
      </c>
      <c r="O34" s="57" t="s">
        <v>5</v>
      </c>
      <c r="P34" s="45" t="s">
        <v>6</v>
      </c>
      <c r="Q34" s="60">
        <f>R34+S34+T34+U34+V34+W34+X34</f>
        <v>1</v>
      </c>
      <c r="R34" s="60">
        <v>0</v>
      </c>
      <c r="S34" s="60">
        <v>0</v>
      </c>
      <c r="T34" s="60">
        <v>0</v>
      </c>
      <c r="U34" s="45">
        <v>0</v>
      </c>
      <c r="V34" s="45">
        <v>0</v>
      </c>
      <c r="W34" s="45">
        <v>0</v>
      </c>
      <c r="X34" s="45">
        <v>1</v>
      </c>
    </row>
    <row r="35" spans="1:24" ht="56.25">
      <c r="A35" s="49"/>
      <c r="B35" s="52"/>
      <c r="C35" s="46"/>
      <c r="D35" s="46"/>
      <c r="E35" s="55"/>
      <c r="F35" s="17" t="s">
        <v>72</v>
      </c>
      <c r="G35" s="18">
        <f t="shared" si="3"/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58"/>
      <c r="P35" s="46"/>
      <c r="Q35" s="61"/>
      <c r="R35" s="61"/>
      <c r="S35" s="61"/>
      <c r="T35" s="61"/>
      <c r="U35" s="46"/>
      <c r="V35" s="46"/>
      <c r="W35" s="46"/>
      <c r="X35" s="46"/>
    </row>
    <row r="36" spans="1:24" ht="33.75">
      <c r="A36" s="50"/>
      <c r="B36" s="53"/>
      <c r="C36" s="47"/>
      <c r="D36" s="47"/>
      <c r="E36" s="56"/>
      <c r="F36" s="17" t="s">
        <v>71</v>
      </c>
      <c r="G36" s="18">
        <f t="shared" si="3"/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59"/>
      <c r="P36" s="47"/>
      <c r="Q36" s="62"/>
      <c r="R36" s="62"/>
      <c r="S36" s="62"/>
      <c r="T36" s="62"/>
      <c r="U36" s="47"/>
      <c r="V36" s="47"/>
      <c r="W36" s="47"/>
      <c r="X36" s="47"/>
    </row>
    <row r="37" spans="1:24" ht="22.5">
      <c r="A37" s="48">
        <v>98</v>
      </c>
      <c r="B37" s="66" t="s">
        <v>32</v>
      </c>
      <c r="C37" s="67">
        <v>2020</v>
      </c>
      <c r="D37" s="67">
        <v>2026</v>
      </c>
      <c r="E37" s="67" t="s">
        <v>50</v>
      </c>
      <c r="F37" s="17" t="s">
        <v>70</v>
      </c>
      <c r="G37" s="18">
        <f t="shared" si="3"/>
        <v>6537637.7200000007</v>
      </c>
      <c r="H37" s="18">
        <f>H38+H39</f>
        <v>441883.52</v>
      </c>
      <c r="I37" s="18">
        <f t="shared" ref="I37:N37" si="10">I38+I39</f>
        <v>904953.14</v>
      </c>
      <c r="J37" s="18">
        <f t="shared" si="10"/>
        <v>1003923.02</v>
      </c>
      <c r="K37" s="18">
        <f t="shared" si="10"/>
        <v>1024378.04</v>
      </c>
      <c r="L37" s="18">
        <f t="shared" si="10"/>
        <v>1150000</v>
      </c>
      <c r="M37" s="18">
        <f t="shared" si="10"/>
        <v>1512500</v>
      </c>
      <c r="N37" s="18">
        <f t="shared" si="10"/>
        <v>500000</v>
      </c>
      <c r="O37" s="45" t="s">
        <v>68</v>
      </c>
      <c r="P37" s="45" t="s">
        <v>68</v>
      </c>
      <c r="Q37" s="60" t="s">
        <v>68</v>
      </c>
      <c r="R37" s="60" t="s">
        <v>68</v>
      </c>
      <c r="S37" s="60" t="s">
        <v>68</v>
      </c>
      <c r="T37" s="60" t="s">
        <v>68</v>
      </c>
      <c r="U37" s="60" t="s">
        <v>68</v>
      </c>
      <c r="V37" s="60" t="s">
        <v>68</v>
      </c>
      <c r="W37" s="60" t="s">
        <v>68</v>
      </c>
      <c r="X37" s="60" t="s">
        <v>68</v>
      </c>
    </row>
    <row r="38" spans="1:24" ht="56.25">
      <c r="A38" s="49">
        <v>8</v>
      </c>
      <c r="B38" s="66"/>
      <c r="C38" s="67"/>
      <c r="D38" s="67"/>
      <c r="E38" s="67"/>
      <c r="F38" s="17" t="s">
        <v>72</v>
      </c>
      <c r="G38" s="18">
        <f t="shared" si="3"/>
        <v>6437637.7200000007</v>
      </c>
      <c r="H38" s="18">
        <f>H41+H44</f>
        <v>441883.52</v>
      </c>
      <c r="I38" s="18">
        <f t="shared" ref="I38:N39" si="11">I41+I44</f>
        <v>804953.14</v>
      </c>
      <c r="J38" s="18">
        <f t="shared" si="11"/>
        <v>1003923.02</v>
      </c>
      <c r="K38" s="18">
        <f t="shared" si="11"/>
        <v>1024378.04</v>
      </c>
      <c r="L38" s="18">
        <f t="shared" si="11"/>
        <v>1150000</v>
      </c>
      <c r="M38" s="18">
        <f t="shared" si="11"/>
        <v>1512500</v>
      </c>
      <c r="N38" s="18">
        <f t="shared" si="11"/>
        <v>500000</v>
      </c>
      <c r="O38" s="46" t="s">
        <v>68</v>
      </c>
      <c r="P38" s="46" t="s">
        <v>68</v>
      </c>
      <c r="Q38" s="61" t="s">
        <v>68</v>
      </c>
      <c r="R38" s="61" t="s">
        <v>68</v>
      </c>
      <c r="S38" s="61" t="s">
        <v>68</v>
      </c>
      <c r="T38" s="61" t="s">
        <v>68</v>
      </c>
      <c r="U38" s="61" t="s">
        <v>68</v>
      </c>
      <c r="V38" s="61" t="s">
        <v>68</v>
      </c>
      <c r="W38" s="61" t="s">
        <v>68</v>
      </c>
      <c r="X38" s="61" t="s">
        <v>68</v>
      </c>
    </row>
    <row r="39" spans="1:24" ht="33.75">
      <c r="A39" s="50"/>
      <c r="B39" s="66"/>
      <c r="C39" s="67"/>
      <c r="D39" s="67"/>
      <c r="E39" s="67"/>
      <c r="F39" s="17" t="s">
        <v>71</v>
      </c>
      <c r="G39" s="18">
        <f t="shared" si="3"/>
        <v>100000</v>
      </c>
      <c r="H39" s="18">
        <f>H42+H45</f>
        <v>0</v>
      </c>
      <c r="I39" s="18">
        <f t="shared" si="11"/>
        <v>100000</v>
      </c>
      <c r="J39" s="18">
        <f t="shared" si="11"/>
        <v>0</v>
      </c>
      <c r="K39" s="18">
        <f t="shared" si="11"/>
        <v>0</v>
      </c>
      <c r="L39" s="18">
        <f t="shared" si="11"/>
        <v>0</v>
      </c>
      <c r="M39" s="18">
        <f t="shared" si="11"/>
        <v>0</v>
      </c>
      <c r="N39" s="18">
        <f t="shared" si="11"/>
        <v>0</v>
      </c>
      <c r="O39" s="47"/>
      <c r="P39" s="47"/>
      <c r="Q39" s="62"/>
      <c r="R39" s="62"/>
      <c r="S39" s="62"/>
      <c r="T39" s="62"/>
      <c r="U39" s="62"/>
      <c r="V39" s="62"/>
      <c r="W39" s="62"/>
      <c r="X39" s="62"/>
    </row>
    <row r="40" spans="1:24" ht="22.5">
      <c r="A40" s="48">
        <v>99</v>
      </c>
      <c r="B40" s="68" t="s">
        <v>33</v>
      </c>
      <c r="C40" s="67">
        <v>2020</v>
      </c>
      <c r="D40" s="67">
        <v>2026</v>
      </c>
      <c r="E40" s="67" t="s">
        <v>50</v>
      </c>
      <c r="F40" s="17" t="s">
        <v>70</v>
      </c>
      <c r="G40" s="18">
        <f t="shared" si="3"/>
        <v>6437637.7200000007</v>
      </c>
      <c r="H40" s="18">
        <f>H41+H42</f>
        <v>441883.52</v>
      </c>
      <c r="I40" s="18">
        <f t="shared" ref="I40:N40" si="12">I41+I42</f>
        <v>804953.14</v>
      </c>
      <c r="J40" s="18">
        <f t="shared" si="12"/>
        <v>1003923.02</v>
      </c>
      <c r="K40" s="18">
        <f t="shared" si="12"/>
        <v>1024378.04</v>
      </c>
      <c r="L40" s="18">
        <f t="shared" si="12"/>
        <v>1150000</v>
      </c>
      <c r="M40" s="18">
        <f t="shared" si="12"/>
        <v>1512500</v>
      </c>
      <c r="N40" s="18">
        <f t="shared" si="12"/>
        <v>500000</v>
      </c>
      <c r="O40" s="57" t="s">
        <v>7</v>
      </c>
      <c r="P40" s="45" t="s">
        <v>51</v>
      </c>
      <c r="Q40" s="45">
        <f>SUM(S40:X42)</f>
        <v>1514</v>
      </c>
      <c r="R40" s="45">
        <v>133</v>
      </c>
      <c r="S40" s="45">
        <v>267</v>
      </c>
      <c r="T40" s="45">
        <v>246</v>
      </c>
      <c r="U40" s="45">
        <v>251</v>
      </c>
      <c r="V40" s="45">
        <v>250</v>
      </c>
      <c r="W40" s="45">
        <v>250</v>
      </c>
      <c r="X40" s="45">
        <v>250</v>
      </c>
    </row>
    <row r="41" spans="1:24" ht="56.25">
      <c r="A41" s="49">
        <v>9</v>
      </c>
      <c r="B41" s="68"/>
      <c r="C41" s="67"/>
      <c r="D41" s="67"/>
      <c r="E41" s="67"/>
      <c r="F41" s="17" t="s">
        <v>72</v>
      </c>
      <c r="G41" s="18">
        <f t="shared" si="3"/>
        <v>6437637.7200000007</v>
      </c>
      <c r="H41" s="18">
        <v>441883.52</v>
      </c>
      <c r="I41" s="18">
        <v>804953.14</v>
      </c>
      <c r="J41" s="18">
        <v>1003923.02</v>
      </c>
      <c r="K41" s="18">
        <v>1024378.04</v>
      </c>
      <c r="L41" s="18">
        <v>1150000</v>
      </c>
      <c r="M41" s="18">
        <v>1512500</v>
      </c>
      <c r="N41" s="18">
        <v>500000</v>
      </c>
      <c r="O41" s="58"/>
      <c r="P41" s="46"/>
      <c r="Q41" s="46"/>
      <c r="R41" s="46"/>
      <c r="S41" s="46"/>
      <c r="T41" s="46"/>
      <c r="U41" s="46"/>
      <c r="V41" s="46"/>
      <c r="W41" s="46"/>
      <c r="X41" s="46"/>
    </row>
    <row r="42" spans="1:24" ht="33.75">
      <c r="A42" s="50"/>
      <c r="B42" s="68"/>
      <c r="C42" s="67"/>
      <c r="D42" s="67"/>
      <c r="E42" s="67"/>
      <c r="F42" s="17" t="s">
        <v>71</v>
      </c>
      <c r="G42" s="18">
        <f t="shared" si="3"/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59"/>
      <c r="P42" s="47"/>
      <c r="Q42" s="47"/>
      <c r="R42" s="47"/>
      <c r="S42" s="47"/>
      <c r="T42" s="47"/>
      <c r="U42" s="47"/>
      <c r="V42" s="47"/>
      <c r="W42" s="47"/>
      <c r="X42" s="47"/>
    </row>
    <row r="43" spans="1:24" ht="22.5">
      <c r="A43" s="48" t="s">
        <v>79</v>
      </c>
      <c r="B43" s="68" t="s">
        <v>78</v>
      </c>
      <c r="C43" s="67">
        <v>2020</v>
      </c>
      <c r="D43" s="67">
        <v>2026</v>
      </c>
      <c r="E43" s="67" t="s">
        <v>50</v>
      </c>
      <c r="F43" s="17" t="s">
        <v>70</v>
      </c>
      <c r="G43" s="18">
        <f t="shared" si="3"/>
        <v>100000</v>
      </c>
      <c r="H43" s="18">
        <v>0</v>
      </c>
      <c r="I43" s="18">
        <v>100000</v>
      </c>
      <c r="J43" s="18">
        <f t="shared" ref="J43:K43" si="13">J44+J45</f>
        <v>0</v>
      </c>
      <c r="K43" s="18">
        <f t="shared" si="13"/>
        <v>0</v>
      </c>
      <c r="L43" s="18">
        <v>0</v>
      </c>
      <c r="M43" s="18">
        <v>0</v>
      </c>
      <c r="N43" s="18">
        <v>0</v>
      </c>
      <c r="O43" s="45" t="s">
        <v>68</v>
      </c>
      <c r="P43" s="45" t="s">
        <v>68</v>
      </c>
      <c r="Q43" s="60" t="s">
        <v>68</v>
      </c>
      <c r="R43" s="60" t="s">
        <v>68</v>
      </c>
      <c r="S43" s="60" t="s">
        <v>68</v>
      </c>
      <c r="T43" s="60" t="s">
        <v>68</v>
      </c>
      <c r="U43" s="60" t="s">
        <v>68</v>
      </c>
      <c r="V43" s="60" t="s">
        <v>68</v>
      </c>
      <c r="W43" s="60" t="s">
        <v>68</v>
      </c>
      <c r="X43" s="60" t="s">
        <v>68</v>
      </c>
    </row>
    <row r="44" spans="1:24" ht="56.25">
      <c r="A44" s="49">
        <v>9</v>
      </c>
      <c r="B44" s="68"/>
      <c r="C44" s="67"/>
      <c r="D44" s="67"/>
      <c r="E44" s="67"/>
      <c r="F44" s="17" t="s">
        <v>72</v>
      </c>
      <c r="G44" s="18">
        <f t="shared" si="3"/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46" t="s">
        <v>68</v>
      </c>
      <c r="P44" s="46" t="s">
        <v>68</v>
      </c>
      <c r="Q44" s="61" t="s">
        <v>68</v>
      </c>
      <c r="R44" s="61" t="s">
        <v>68</v>
      </c>
      <c r="S44" s="61" t="s">
        <v>68</v>
      </c>
      <c r="T44" s="61" t="s">
        <v>68</v>
      </c>
      <c r="U44" s="61" t="s">
        <v>68</v>
      </c>
      <c r="V44" s="61" t="s">
        <v>68</v>
      </c>
      <c r="W44" s="61" t="s">
        <v>68</v>
      </c>
      <c r="X44" s="61" t="s">
        <v>68</v>
      </c>
    </row>
    <row r="45" spans="1:24" ht="33.75">
      <c r="A45" s="50"/>
      <c r="B45" s="68"/>
      <c r="C45" s="67"/>
      <c r="D45" s="67"/>
      <c r="E45" s="67"/>
      <c r="F45" s="17" t="s">
        <v>71</v>
      </c>
      <c r="G45" s="18">
        <f t="shared" si="3"/>
        <v>100000</v>
      </c>
      <c r="H45" s="18">
        <v>0</v>
      </c>
      <c r="I45" s="18">
        <v>100000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47"/>
      <c r="P45" s="47"/>
      <c r="Q45" s="62"/>
      <c r="R45" s="62"/>
      <c r="S45" s="62"/>
      <c r="T45" s="62"/>
      <c r="U45" s="62"/>
      <c r="V45" s="62"/>
      <c r="W45" s="62"/>
      <c r="X45" s="62"/>
    </row>
    <row r="46" spans="1:24" ht="22.5">
      <c r="A46" s="48">
        <v>100</v>
      </c>
      <c r="B46" s="66" t="s">
        <v>30</v>
      </c>
      <c r="C46" s="67">
        <v>2020</v>
      </c>
      <c r="D46" s="67">
        <v>2026</v>
      </c>
      <c r="E46" s="67" t="s">
        <v>50</v>
      </c>
      <c r="F46" s="17" t="s">
        <v>70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45" t="s">
        <v>68</v>
      </c>
      <c r="P46" s="45" t="s">
        <v>68</v>
      </c>
      <c r="Q46" s="60" t="s">
        <v>68</v>
      </c>
      <c r="R46" s="60" t="s">
        <v>68</v>
      </c>
      <c r="S46" s="60" t="s">
        <v>68</v>
      </c>
      <c r="T46" s="60" t="s">
        <v>68</v>
      </c>
      <c r="U46" s="60" t="s">
        <v>68</v>
      </c>
      <c r="V46" s="60" t="s">
        <v>68</v>
      </c>
      <c r="W46" s="60" t="s">
        <v>68</v>
      </c>
      <c r="X46" s="60" t="s">
        <v>68</v>
      </c>
    </row>
    <row r="47" spans="1:24" ht="56.25">
      <c r="A47" s="49">
        <v>10</v>
      </c>
      <c r="B47" s="66"/>
      <c r="C47" s="67"/>
      <c r="D47" s="67"/>
      <c r="E47" s="67"/>
      <c r="F47" s="17" t="s">
        <v>72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46" t="s">
        <v>68</v>
      </c>
      <c r="P47" s="46" t="s">
        <v>68</v>
      </c>
      <c r="Q47" s="61" t="s">
        <v>68</v>
      </c>
      <c r="R47" s="61" t="s">
        <v>68</v>
      </c>
      <c r="S47" s="61" t="s">
        <v>68</v>
      </c>
      <c r="T47" s="61" t="s">
        <v>68</v>
      </c>
      <c r="U47" s="61" t="s">
        <v>68</v>
      </c>
      <c r="V47" s="61" t="s">
        <v>68</v>
      </c>
      <c r="W47" s="61" t="s">
        <v>68</v>
      </c>
      <c r="X47" s="61" t="s">
        <v>68</v>
      </c>
    </row>
    <row r="48" spans="1:24" ht="33.75">
      <c r="A48" s="50"/>
      <c r="B48" s="66"/>
      <c r="C48" s="67"/>
      <c r="D48" s="67"/>
      <c r="E48" s="67"/>
      <c r="F48" s="17" t="s">
        <v>71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47"/>
      <c r="P48" s="47"/>
      <c r="Q48" s="62"/>
      <c r="R48" s="62"/>
      <c r="S48" s="62"/>
      <c r="T48" s="62"/>
      <c r="U48" s="62"/>
      <c r="V48" s="62"/>
      <c r="W48" s="62"/>
      <c r="X48" s="62"/>
    </row>
    <row r="49" spans="1:24" ht="22.5">
      <c r="A49" s="48">
        <v>101</v>
      </c>
      <c r="B49" s="69" t="s">
        <v>31</v>
      </c>
      <c r="C49" s="67">
        <v>2020</v>
      </c>
      <c r="D49" s="67">
        <v>2026</v>
      </c>
      <c r="E49" s="72" t="s">
        <v>50</v>
      </c>
      <c r="F49" s="17" t="s">
        <v>70</v>
      </c>
      <c r="G49" s="18">
        <f t="shared" ref="G49:G66" si="14">H49+I49+J49+K49+L49+M49+N49</f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45" t="s">
        <v>8</v>
      </c>
      <c r="P49" s="45" t="s">
        <v>51</v>
      </c>
      <c r="Q49" s="60">
        <f>SUM(S49:X51)</f>
        <v>0</v>
      </c>
      <c r="R49" s="60">
        <v>0</v>
      </c>
      <c r="S49" s="60">
        <v>0</v>
      </c>
      <c r="T49" s="60">
        <v>0</v>
      </c>
      <c r="U49" s="60">
        <v>0</v>
      </c>
      <c r="V49" s="60">
        <v>0</v>
      </c>
      <c r="W49" s="60">
        <v>0</v>
      </c>
      <c r="X49" s="60">
        <v>0</v>
      </c>
    </row>
    <row r="50" spans="1:24" ht="56.25">
      <c r="A50" s="49"/>
      <c r="B50" s="70"/>
      <c r="C50" s="67"/>
      <c r="D50" s="67"/>
      <c r="E50" s="72"/>
      <c r="F50" s="17" t="s">
        <v>72</v>
      </c>
      <c r="G50" s="18">
        <f t="shared" si="14"/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46"/>
      <c r="P50" s="46"/>
      <c r="Q50" s="61"/>
      <c r="R50" s="61"/>
      <c r="S50" s="61"/>
      <c r="T50" s="61"/>
      <c r="U50" s="61"/>
      <c r="V50" s="61"/>
      <c r="W50" s="61"/>
      <c r="X50" s="61"/>
    </row>
    <row r="51" spans="1:24" ht="33.75">
      <c r="A51" s="50">
        <v>11</v>
      </c>
      <c r="B51" s="71"/>
      <c r="C51" s="67"/>
      <c r="D51" s="67"/>
      <c r="E51" s="72"/>
      <c r="F51" s="17" t="s">
        <v>71</v>
      </c>
      <c r="G51" s="18">
        <f t="shared" si="14"/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47"/>
      <c r="P51" s="47"/>
      <c r="Q51" s="62"/>
      <c r="R51" s="62"/>
      <c r="S51" s="62"/>
      <c r="T51" s="62"/>
      <c r="U51" s="62"/>
      <c r="V51" s="62"/>
      <c r="W51" s="62"/>
      <c r="X51" s="62"/>
    </row>
    <row r="52" spans="1:24" ht="22.5">
      <c r="A52" s="48">
        <v>102</v>
      </c>
      <c r="B52" s="66" t="s">
        <v>29</v>
      </c>
      <c r="C52" s="67">
        <v>2020</v>
      </c>
      <c r="D52" s="67">
        <v>2026</v>
      </c>
      <c r="E52" s="67" t="s">
        <v>50</v>
      </c>
      <c r="F52" s="17" t="s">
        <v>70</v>
      </c>
      <c r="G52" s="18">
        <f t="shared" si="14"/>
        <v>601348.38</v>
      </c>
      <c r="H52" s="18">
        <f>H53+H54</f>
        <v>3792</v>
      </c>
      <c r="I52" s="18">
        <f t="shared" ref="I52:N52" si="15">I53+I54</f>
        <v>10843</v>
      </c>
      <c r="J52" s="18">
        <f t="shared" si="15"/>
        <v>201456.63999999998</v>
      </c>
      <c r="K52" s="18">
        <f t="shared" si="15"/>
        <v>45582.1</v>
      </c>
      <c r="L52" s="18">
        <f t="shared" si="15"/>
        <v>62219.040000000001</v>
      </c>
      <c r="M52" s="18">
        <f t="shared" si="15"/>
        <v>196455.6</v>
      </c>
      <c r="N52" s="18">
        <f t="shared" si="15"/>
        <v>81000</v>
      </c>
      <c r="O52" s="45" t="s">
        <v>68</v>
      </c>
      <c r="P52" s="45" t="s">
        <v>68</v>
      </c>
      <c r="Q52" s="60" t="s">
        <v>68</v>
      </c>
      <c r="R52" s="60" t="s">
        <v>68</v>
      </c>
      <c r="S52" s="60" t="s">
        <v>68</v>
      </c>
      <c r="T52" s="60" t="s">
        <v>68</v>
      </c>
      <c r="U52" s="60" t="s">
        <v>68</v>
      </c>
      <c r="V52" s="60" t="s">
        <v>68</v>
      </c>
      <c r="W52" s="60" t="s">
        <v>68</v>
      </c>
      <c r="X52" s="60" t="s">
        <v>68</v>
      </c>
    </row>
    <row r="53" spans="1:24" ht="56.25">
      <c r="A53" s="49"/>
      <c r="B53" s="66"/>
      <c r="C53" s="67"/>
      <c r="D53" s="67"/>
      <c r="E53" s="67"/>
      <c r="F53" s="17" t="s">
        <v>72</v>
      </c>
      <c r="G53" s="18">
        <f t="shared" si="14"/>
        <v>601348.38</v>
      </c>
      <c r="H53" s="18">
        <f>H56+H59+H62+H65</f>
        <v>3792</v>
      </c>
      <c r="I53" s="18">
        <f t="shared" ref="I53:N54" si="16">I56+I59+I62+I65</f>
        <v>10843</v>
      </c>
      <c r="J53" s="18">
        <f t="shared" si="16"/>
        <v>201456.63999999998</v>
      </c>
      <c r="K53" s="18">
        <f t="shared" si="16"/>
        <v>45582.1</v>
      </c>
      <c r="L53" s="18">
        <f t="shared" si="16"/>
        <v>62219.040000000001</v>
      </c>
      <c r="M53" s="18">
        <f t="shared" si="16"/>
        <v>196455.6</v>
      </c>
      <c r="N53" s="18">
        <f t="shared" si="16"/>
        <v>81000</v>
      </c>
      <c r="O53" s="46" t="s">
        <v>68</v>
      </c>
      <c r="P53" s="46" t="s">
        <v>68</v>
      </c>
      <c r="Q53" s="61" t="s">
        <v>68</v>
      </c>
      <c r="R53" s="61" t="s">
        <v>68</v>
      </c>
      <c r="S53" s="61" t="s">
        <v>68</v>
      </c>
      <c r="T53" s="61" t="s">
        <v>68</v>
      </c>
      <c r="U53" s="61" t="s">
        <v>68</v>
      </c>
      <c r="V53" s="61" t="s">
        <v>68</v>
      </c>
      <c r="W53" s="61" t="s">
        <v>68</v>
      </c>
      <c r="X53" s="61" t="s">
        <v>68</v>
      </c>
    </row>
    <row r="54" spans="1:24" ht="33.75">
      <c r="A54" s="50">
        <v>12</v>
      </c>
      <c r="B54" s="66"/>
      <c r="C54" s="67"/>
      <c r="D54" s="67"/>
      <c r="E54" s="67"/>
      <c r="F54" s="17" t="s">
        <v>71</v>
      </c>
      <c r="G54" s="18">
        <f t="shared" si="14"/>
        <v>0</v>
      </c>
      <c r="H54" s="18">
        <f>H57+H60+H63+H66</f>
        <v>0</v>
      </c>
      <c r="I54" s="18">
        <f t="shared" si="16"/>
        <v>0</v>
      </c>
      <c r="J54" s="18">
        <f t="shared" si="16"/>
        <v>0</v>
      </c>
      <c r="K54" s="18">
        <f t="shared" si="16"/>
        <v>0</v>
      </c>
      <c r="L54" s="18">
        <f t="shared" si="16"/>
        <v>0</v>
      </c>
      <c r="M54" s="18">
        <f t="shared" si="16"/>
        <v>0</v>
      </c>
      <c r="N54" s="18">
        <f t="shared" si="16"/>
        <v>0</v>
      </c>
      <c r="O54" s="47"/>
      <c r="P54" s="47"/>
      <c r="Q54" s="62"/>
      <c r="R54" s="62"/>
      <c r="S54" s="62"/>
      <c r="T54" s="62"/>
      <c r="U54" s="62"/>
      <c r="V54" s="62"/>
      <c r="W54" s="62"/>
      <c r="X54" s="62"/>
    </row>
    <row r="55" spans="1:24" ht="22.5">
      <c r="A55" s="48">
        <v>103</v>
      </c>
      <c r="B55" s="68" t="s">
        <v>28</v>
      </c>
      <c r="C55" s="67">
        <v>2020</v>
      </c>
      <c r="D55" s="67">
        <v>2026</v>
      </c>
      <c r="E55" s="67" t="s">
        <v>50</v>
      </c>
      <c r="F55" s="17" t="s">
        <v>70</v>
      </c>
      <c r="G55" s="18">
        <f t="shared" si="14"/>
        <v>369774.68</v>
      </c>
      <c r="H55" s="18">
        <f>H56+H57</f>
        <v>3792</v>
      </c>
      <c r="I55" s="18">
        <f t="shared" ref="I55:N55" si="17">I56+I57</f>
        <v>3050</v>
      </c>
      <c r="J55" s="18">
        <f t="shared" si="17"/>
        <v>184070.68</v>
      </c>
      <c r="K55" s="18">
        <f t="shared" si="17"/>
        <v>19720</v>
      </c>
      <c r="L55" s="18">
        <f t="shared" si="17"/>
        <v>20000</v>
      </c>
      <c r="M55" s="18">
        <f t="shared" si="17"/>
        <v>109142</v>
      </c>
      <c r="N55" s="18">
        <f t="shared" si="17"/>
        <v>30000</v>
      </c>
      <c r="O55" s="45" t="s">
        <v>9</v>
      </c>
      <c r="P55" s="45" t="s">
        <v>51</v>
      </c>
      <c r="Q55" s="60">
        <f>R55+S55+T55+U55+V55+W55+X55</f>
        <v>6800</v>
      </c>
      <c r="R55" s="60">
        <v>800</v>
      </c>
      <c r="S55" s="60">
        <v>1000</v>
      </c>
      <c r="T55" s="60">
        <v>1000</v>
      </c>
      <c r="U55" s="60">
        <v>1000</v>
      </c>
      <c r="V55" s="60">
        <v>1000</v>
      </c>
      <c r="W55" s="60">
        <v>1000</v>
      </c>
      <c r="X55" s="60">
        <v>1000</v>
      </c>
    </row>
    <row r="56" spans="1:24" ht="56.25">
      <c r="A56" s="49"/>
      <c r="B56" s="68"/>
      <c r="C56" s="67"/>
      <c r="D56" s="67"/>
      <c r="E56" s="67"/>
      <c r="F56" s="17" t="s">
        <v>72</v>
      </c>
      <c r="G56" s="18">
        <f t="shared" si="14"/>
        <v>369774.68</v>
      </c>
      <c r="H56" s="18">
        <v>3792</v>
      </c>
      <c r="I56" s="18">
        <v>3050</v>
      </c>
      <c r="J56" s="18">
        <v>184070.68</v>
      </c>
      <c r="K56" s="18">
        <v>19720</v>
      </c>
      <c r="L56" s="18">
        <v>20000</v>
      </c>
      <c r="M56" s="18">
        <v>109142</v>
      </c>
      <c r="N56" s="18">
        <v>30000</v>
      </c>
      <c r="O56" s="46"/>
      <c r="P56" s="46"/>
      <c r="Q56" s="61"/>
      <c r="R56" s="61"/>
      <c r="S56" s="61"/>
      <c r="T56" s="61"/>
      <c r="U56" s="61"/>
      <c r="V56" s="61"/>
      <c r="W56" s="61"/>
      <c r="X56" s="61"/>
    </row>
    <row r="57" spans="1:24" ht="33.75">
      <c r="A57" s="50">
        <v>13</v>
      </c>
      <c r="B57" s="68"/>
      <c r="C57" s="67"/>
      <c r="D57" s="67"/>
      <c r="E57" s="67"/>
      <c r="F57" s="17" t="s">
        <v>71</v>
      </c>
      <c r="G57" s="18">
        <f t="shared" si="14"/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47"/>
      <c r="P57" s="47"/>
      <c r="Q57" s="62"/>
      <c r="R57" s="62"/>
      <c r="S57" s="62"/>
      <c r="T57" s="62"/>
      <c r="U57" s="62"/>
      <c r="V57" s="62"/>
      <c r="W57" s="62"/>
      <c r="X57" s="62"/>
    </row>
    <row r="58" spans="1:24" ht="22.5">
      <c r="A58" s="48">
        <v>104</v>
      </c>
      <c r="B58" s="68" t="s">
        <v>27</v>
      </c>
      <c r="C58" s="73">
        <v>2020</v>
      </c>
      <c r="D58" s="73">
        <v>2026</v>
      </c>
      <c r="E58" s="67" t="s">
        <v>50</v>
      </c>
      <c r="F58" s="17" t="s">
        <v>70</v>
      </c>
      <c r="G58" s="18">
        <f>H58+I58+J58+K58+L58+M58+N58</f>
        <v>43312</v>
      </c>
      <c r="H58" s="18">
        <f>H59+H60</f>
        <v>0</v>
      </c>
      <c r="I58" s="18">
        <f t="shared" ref="I58:N58" si="18">I59+I60</f>
        <v>3000</v>
      </c>
      <c r="J58" s="18">
        <f t="shared" si="18"/>
        <v>15537.96</v>
      </c>
      <c r="K58" s="18">
        <f t="shared" si="18"/>
        <v>0</v>
      </c>
      <c r="L58" s="18">
        <f t="shared" si="18"/>
        <v>2133.04</v>
      </c>
      <c r="M58" s="18">
        <f t="shared" si="18"/>
        <v>14641</v>
      </c>
      <c r="N58" s="18">
        <f t="shared" si="18"/>
        <v>8000</v>
      </c>
      <c r="O58" s="45" t="s">
        <v>10</v>
      </c>
      <c r="P58" s="45" t="s">
        <v>10</v>
      </c>
      <c r="Q58" s="60">
        <f>R58+S58+T58+U58+V58+W58+X58</f>
        <v>1640</v>
      </c>
      <c r="R58" s="60">
        <v>215</v>
      </c>
      <c r="S58" s="60">
        <v>225</v>
      </c>
      <c r="T58" s="60">
        <v>230</v>
      </c>
      <c r="U58" s="60">
        <v>235</v>
      </c>
      <c r="V58" s="60">
        <v>240</v>
      </c>
      <c r="W58" s="60">
        <v>245</v>
      </c>
      <c r="X58" s="60">
        <v>250</v>
      </c>
    </row>
    <row r="59" spans="1:24" ht="56.25">
      <c r="A59" s="49"/>
      <c r="B59" s="68"/>
      <c r="C59" s="74"/>
      <c r="D59" s="74"/>
      <c r="E59" s="67"/>
      <c r="F59" s="17" t="s">
        <v>72</v>
      </c>
      <c r="G59" s="18">
        <f t="shared" si="14"/>
        <v>43312</v>
      </c>
      <c r="H59" s="18">
        <v>0</v>
      </c>
      <c r="I59" s="18">
        <v>3000</v>
      </c>
      <c r="J59" s="18">
        <v>15537.96</v>
      </c>
      <c r="K59" s="18">
        <v>0</v>
      </c>
      <c r="L59" s="18">
        <v>2133.04</v>
      </c>
      <c r="M59" s="18">
        <v>14641</v>
      </c>
      <c r="N59" s="18">
        <v>8000</v>
      </c>
      <c r="O59" s="46"/>
      <c r="P59" s="46"/>
      <c r="Q59" s="61"/>
      <c r="R59" s="61"/>
      <c r="S59" s="61"/>
      <c r="T59" s="61"/>
      <c r="U59" s="61"/>
      <c r="V59" s="61"/>
      <c r="W59" s="61"/>
      <c r="X59" s="61"/>
    </row>
    <row r="60" spans="1:24" ht="33.75">
      <c r="A60" s="50">
        <v>14</v>
      </c>
      <c r="B60" s="68"/>
      <c r="C60" s="75"/>
      <c r="D60" s="75"/>
      <c r="E60" s="67"/>
      <c r="F60" s="17" t="s">
        <v>71</v>
      </c>
      <c r="G60" s="18">
        <f t="shared" si="14"/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47"/>
      <c r="P60" s="47"/>
      <c r="Q60" s="62"/>
      <c r="R60" s="62"/>
      <c r="S60" s="62"/>
      <c r="T60" s="62"/>
      <c r="U60" s="62"/>
      <c r="V60" s="62"/>
      <c r="W60" s="62"/>
      <c r="X60" s="62"/>
    </row>
    <row r="61" spans="1:24" ht="22.5">
      <c r="A61" s="48">
        <v>105</v>
      </c>
      <c r="B61" s="68" t="s">
        <v>26</v>
      </c>
      <c r="C61" s="67">
        <v>2020</v>
      </c>
      <c r="D61" s="67">
        <v>2026</v>
      </c>
      <c r="E61" s="67" t="s">
        <v>50</v>
      </c>
      <c r="F61" s="17" t="s">
        <v>70</v>
      </c>
      <c r="G61" s="18">
        <f>H61+I61+J61+K61+L61+M61+N61</f>
        <v>70338.600000000006</v>
      </c>
      <c r="H61" s="18">
        <f>H62+H63</f>
        <v>0</v>
      </c>
      <c r="I61" s="18">
        <f t="shared" ref="I61:N61" si="19">I62+I63</f>
        <v>2700</v>
      </c>
      <c r="J61" s="18">
        <f t="shared" si="19"/>
        <v>1848</v>
      </c>
      <c r="K61" s="18">
        <f t="shared" si="19"/>
        <v>13610</v>
      </c>
      <c r="L61" s="18">
        <f t="shared" si="19"/>
        <v>20086</v>
      </c>
      <c r="M61" s="18">
        <f t="shared" si="19"/>
        <v>22094.6</v>
      </c>
      <c r="N61" s="18">
        <f t="shared" si="19"/>
        <v>10000</v>
      </c>
      <c r="O61" s="45" t="s">
        <v>11</v>
      </c>
      <c r="P61" s="45" t="s">
        <v>51</v>
      </c>
      <c r="Q61" s="60">
        <f>R61+S61+T61+U61+V61+W61+X61</f>
        <v>655</v>
      </c>
      <c r="R61" s="60">
        <v>80</v>
      </c>
      <c r="S61" s="60">
        <v>90</v>
      </c>
      <c r="T61" s="60">
        <v>95</v>
      </c>
      <c r="U61" s="60">
        <v>95</v>
      </c>
      <c r="V61" s="60">
        <v>95</v>
      </c>
      <c r="W61" s="60">
        <v>100</v>
      </c>
      <c r="X61" s="60">
        <v>100</v>
      </c>
    </row>
    <row r="62" spans="1:24" ht="56.25">
      <c r="A62" s="49"/>
      <c r="B62" s="68"/>
      <c r="C62" s="67"/>
      <c r="D62" s="67"/>
      <c r="E62" s="67"/>
      <c r="F62" s="17" t="s">
        <v>72</v>
      </c>
      <c r="G62" s="18">
        <f t="shared" si="14"/>
        <v>70338.600000000006</v>
      </c>
      <c r="H62" s="18">
        <v>0</v>
      </c>
      <c r="I62" s="18">
        <v>2700</v>
      </c>
      <c r="J62" s="18">
        <v>1848</v>
      </c>
      <c r="K62" s="18">
        <v>13610</v>
      </c>
      <c r="L62" s="18">
        <v>20086</v>
      </c>
      <c r="M62" s="18">
        <v>22094.6</v>
      </c>
      <c r="N62" s="18">
        <v>10000</v>
      </c>
      <c r="O62" s="46"/>
      <c r="P62" s="46"/>
      <c r="Q62" s="61"/>
      <c r="R62" s="61"/>
      <c r="S62" s="61"/>
      <c r="T62" s="61"/>
      <c r="U62" s="61"/>
      <c r="V62" s="61"/>
      <c r="W62" s="61"/>
      <c r="X62" s="61"/>
    </row>
    <row r="63" spans="1:24" ht="33.75">
      <c r="A63" s="50">
        <v>15</v>
      </c>
      <c r="B63" s="68"/>
      <c r="C63" s="67"/>
      <c r="D63" s="67"/>
      <c r="E63" s="67"/>
      <c r="F63" s="17" t="s">
        <v>71</v>
      </c>
      <c r="G63" s="18">
        <f t="shared" si="14"/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47"/>
      <c r="P63" s="47"/>
      <c r="Q63" s="62"/>
      <c r="R63" s="62"/>
      <c r="S63" s="62"/>
      <c r="T63" s="62"/>
      <c r="U63" s="62"/>
      <c r="V63" s="62"/>
      <c r="W63" s="62"/>
      <c r="X63" s="62"/>
    </row>
    <row r="64" spans="1:24" ht="22.5">
      <c r="A64" s="48">
        <v>106</v>
      </c>
      <c r="B64" s="68" t="s">
        <v>25</v>
      </c>
      <c r="C64" s="67">
        <v>2020</v>
      </c>
      <c r="D64" s="67">
        <v>2026</v>
      </c>
      <c r="E64" s="67" t="s">
        <v>50</v>
      </c>
      <c r="F64" s="17" t="s">
        <v>70</v>
      </c>
      <c r="G64" s="18">
        <f>H64+I64+J64+K64+L64+M64+N64</f>
        <v>117923.1</v>
      </c>
      <c r="H64" s="18">
        <f>H65+H66</f>
        <v>0</v>
      </c>
      <c r="I64" s="18">
        <f t="shared" ref="I64:N64" si="20">I65+I66</f>
        <v>2093</v>
      </c>
      <c r="J64" s="18">
        <f t="shared" si="20"/>
        <v>0</v>
      </c>
      <c r="K64" s="18">
        <f t="shared" si="20"/>
        <v>12252.1</v>
      </c>
      <c r="L64" s="18">
        <f t="shared" si="20"/>
        <v>20000</v>
      </c>
      <c r="M64" s="18">
        <f t="shared" si="20"/>
        <v>50578</v>
      </c>
      <c r="N64" s="18">
        <f t="shared" si="20"/>
        <v>33000</v>
      </c>
      <c r="O64" s="45" t="s">
        <v>12</v>
      </c>
      <c r="P64" s="45" t="s">
        <v>51</v>
      </c>
      <c r="Q64" s="60">
        <f>R64+S64+T64+U64+V64+W64+X64</f>
        <v>6050</v>
      </c>
      <c r="R64" s="60">
        <v>800</v>
      </c>
      <c r="S64" s="60">
        <v>800</v>
      </c>
      <c r="T64" s="60">
        <v>850</v>
      </c>
      <c r="U64" s="60">
        <v>850</v>
      </c>
      <c r="V64" s="60">
        <v>900</v>
      </c>
      <c r="W64" s="60">
        <v>900</v>
      </c>
      <c r="X64" s="60">
        <v>950</v>
      </c>
    </row>
    <row r="65" spans="1:24" ht="56.25">
      <c r="A65" s="49"/>
      <c r="B65" s="68"/>
      <c r="C65" s="67"/>
      <c r="D65" s="67"/>
      <c r="E65" s="67"/>
      <c r="F65" s="17" t="s">
        <v>72</v>
      </c>
      <c r="G65" s="18">
        <f t="shared" si="14"/>
        <v>117923.1</v>
      </c>
      <c r="H65" s="18">
        <v>0</v>
      </c>
      <c r="I65" s="18">
        <v>2093</v>
      </c>
      <c r="J65" s="18">
        <v>0</v>
      </c>
      <c r="K65" s="18">
        <v>12252.1</v>
      </c>
      <c r="L65" s="18">
        <v>20000</v>
      </c>
      <c r="M65" s="18">
        <v>50578</v>
      </c>
      <c r="N65" s="18">
        <v>33000</v>
      </c>
      <c r="O65" s="46"/>
      <c r="P65" s="46"/>
      <c r="Q65" s="61"/>
      <c r="R65" s="61"/>
      <c r="S65" s="61"/>
      <c r="T65" s="61"/>
      <c r="U65" s="61"/>
      <c r="V65" s="61"/>
      <c r="W65" s="61"/>
      <c r="X65" s="61"/>
    </row>
    <row r="66" spans="1:24" ht="33.75">
      <c r="A66" s="50">
        <v>16</v>
      </c>
      <c r="B66" s="68"/>
      <c r="C66" s="67"/>
      <c r="D66" s="67"/>
      <c r="E66" s="67"/>
      <c r="F66" s="17" t="s">
        <v>71</v>
      </c>
      <c r="G66" s="18">
        <f t="shared" si="14"/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47"/>
      <c r="P66" s="47"/>
      <c r="Q66" s="62"/>
      <c r="R66" s="62"/>
      <c r="S66" s="62"/>
      <c r="T66" s="62"/>
      <c r="U66" s="62"/>
      <c r="V66" s="62"/>
      <c r="W66" s="62"/>
      <c r="X66" s="62"/>
    </row>
    <row r="67" spans="1:24" ht="22.5">
      <c r="A67" s="48">
        <v>107</v>
      </c>
      <c r="B67" s="66" t="s">
        <v>22</v>
      </c>
      <c r="C67" s="67">
        <v>2020</v>
      </c>
      <c r="D67" s="67">
        <v>2026</v>
      </c>
      <c r="E67" s="67" t="s">
        <v>50</v>
      </c>
      <c r="F67" s="17" t="s">
        <v>70</v>
      </c>
      <c r="G67" s="18">
        <f>H67+I67+J67+K67+L67+M67+N67</f>
        <v>352625.33999999997</v>
      </c>
      <c r="H67" s="18">
        <f>H68+H69</f>
        <v>0</v>
      </c>
      <c r="I67" s="18">
        <f t="shared" ref="I67:N67" si="21">I68+I69</f>
        <v>1895</v>
      </c>
      <c r="J67" s="18">
        <f t="shared" si="21"/>
        <v>0</v>
      </c>
      <c r="K67" s="18">
        <f t="shared" si="21"/>
        <v>92017.34</v>
      </c>
      <c r="L67" s="18">
        <f t="shared" si="21"/>
        <v>26620</v>
      </c>
      <c r="M67" s="18">
        <f t="shared" si="21"/>
        <v>137093</v>
      </c>
      <c r="N67" s="18">
        <f t="shared" si="21"/>
        <v>95000</v>
      </c>
      <c r="O67" s="45" t="s">
        <v>68</v>
      </c>
      <c r="P67" s="45" t="s">
        <v>68</v>
      </c>
      <c r="Q67" s="60" t="s">
        <v>68</v>
      </c>
      <c r="R67" s="60" t="s">
        <v>68</v>
      </c>
      <c r="S67" s="60" t="s">
        <v>68</v>
      </c>
      <c r="T67" s="60" t="s">
        <v>68</v>
      </c>
      <c r="U67" s="60" t="s">
        <v>68</v>
      </c>
      <c r="V67" s="60" t="s">
        <v>68</v>
      </c>
      <c r="W67" s="60" t="s">
        <v>68</v>
      </c>
      <c r="X67" s="60" t="s">
        <v>68</v>
      </c>
    </row>
    <row r="68" spans="1:24" ht="56.25">
      <c r="A68" s="49"/>
      <c r="B68" s="66"/>
      <c r="C68" s="67"/>
      <c r="D68" s="67"/>
      <c r="E68" s="67"/>
      <c r="F68" s="17" t="s">
        <v>72</v>
      </c>
      <c r="G68" s="18">
        <f>H68+I68+J68+K68+L68+M68+N68</f>
        <v>352625.33999999997</v>
      </c>
      <c r="H68" s="18">
        <f>H71+H74</f>
        <v>0</v>
      </c>
      <c r="I68" s="18">
        <f t="shared" ref="I68:N69" si="22">I71+I74</f>
        <v>1895</v>
      </c>
      <c r="J68" s="18">
        <f t="shared" si="22"/>
        <v>0</v>
      </c>
      <c r="K68" s="18">
        <f t="shared" si="22"/>
        <v>92017.34</v>
      </c>
      <c r="L68" s="18">
        <f t="shared" si="22"/>
        <v>26620</v>
      </c>
      <c r="M68" s="18">
        <f t="shared" si="22"/>
        <v>137093</v>
      </c>
      <c r="N68" s="18">
        <f t="shared" si="22"/>
        <v>95000</v>
      </c>
      <c r="O68" s="46" t="s">
        <v>68</v>
      </c>
      <c r="P68" s="46" t="s">
        <v>68</v>
      </c>
      <c r="Q68" s="61" t="s">
        <v>68</v>
      </c>
      <c r="R68" s="61" t="s">
        <v>68</v>
      </c>
      <c r="S68" s="61" t="s">
        <v>68</v>
      </c>
      <c r="T68" s="61" t="s">
        <v>68</v>
      </c>
      <c r="U68" s="61" t="s">
        <v>68</v>
      </c>
      <c r="V68" s="61" t="s">
        <v>68</v>
      </c>
      <c r="W68" s="61" t="s">
        <v>68</v>
      </c>
      <c r="X68" s="61" t="s">
        <v>68</v>
      </c>
    </row>
    <row r="69" spans="1:24" ht="33.75">
      <c r="A69" s="50">
        <v>17</v>
      </c>
      <c r="B69" s="66"/>
      <c r="C69" s="67"/>
      <c r="D69" s="67"/>
      <c r="E69" s="67"/>
      <c r="F69" s="17" t="s">
        <v>71</v>
      </c>
      <c r="G69" s="18">
        <f>H69+I69+J69+K69+L69+M69+N69</f>
        <v>0</v>
      </c>
      <c r="H69" s="18">
        <f>H72+H75</f>
        <v>0</v>
      </c>
      <c r="I69" s="18">
        <f t="shared" si="22"/>
        <v>0</v>
      </c>
      <c r="J69" s="18">
        <f t="shared" si="22"/>
        <v>0</v>
      </c>
      <c r="K69" s="18">
        <f t="shared" si="22"/>
        <v>0</v>
      </c>
      <c r="L69" s="18">
        <f t="shared" si="22"/>
        <v>0</v>
      </c>
      <c r="M69" s="18">
        <f t="shared" si="22"/>
        <v>0</v>
      </c>
      <c r="N69" s="18">
        <f t="shared" si="22"/>
        <v>0</v>
      </c>
      <c r="O69" s="47"/>
      <c r="P69" s="47"/>
      <c r="Q69" s="62"/>
      <c r="R69" s="62"/>
      <c r="S69" s="62"/>
      <c r="T69" s="62"/>
      <c r="U69" s="62"/>
      <c r="V69" s="62"/>
      <c r="W69" s="62"/>
      <c r="X69" s="62"/>
    </row>
    <row r="70" spans="1:24" ht="22.5">
      <c r="A70" s="48">
        <v>108</v>
      </c>
      <c r="B70" s="68" t="s">
        <v>23</v>
      </c>
      <c r="C70" s="67">
        <v>2020</v>
      </c>
      <c r="D70" s="67">
        <v>2026</v>
      </c>
      <c r="E70" s="67" t="s">
        <v>50</v>
      </c>
      <c r="F70" s="17" t="s">
        <v>70</v>
      </c>
      <c r="G70" s="18">
        <f t="shared" ref="G70:G75" si="23">H70+I70+J70+K70+L70+M70+N70</f>
        <v>276723.33999999997</v>
      </c>
      <c r="H70" s="18">
        <f>H71+H72</f>
        <v>0</v>
      </c>
      <c r="I70" s="18">
        <f t="shared" ref="I70:N70" si="24">I71+I72</f>
        <v>1895</v>
      </c>
      <c r="J70" s="18">
        <f t="shared" si="24"/>
        <v>0</v>
      </c>
      <c r="K70" s="18">
        <f t="shared" si="24"/>
        <v>92017.34</v>
      </c>
      <c r="L70" s="18">
        <f t="shared" si="24"/>
        <v>0</v>
      </c>
      <c r="M70" s="18">
        <f t="shared" si="24"/>
        <v>107811</v>
      </c>
      <c r="N70" s="18">
        <f t="shared" si="24"/>
        <v>75000</v>
      </c>
      <c r="O70" s="45" t="s">
        <v>82</v>
      </c>
      <c r="P70" s="45" t="s">
        <v>51</v>
      </c>
      <c r="Q70" s="60">
        <f>R70+S70+T70+U70+V70+W70+X70</f>
        <v>6160</v>
      </c>
      <c r="R70" s="60">
        <v>800</v>
      </c>
      <c r="S70" s="60">
        <v>800</v>
      </c>
      <c r="T70" s="60">
        <v>900</v>
      </c>
      <c r="U70" s="60">
        <v>900</v>
      </c>
      <c r="V70" s="60">
        <v>920</v>
      </c>
      <c r="W70" s="60">
        <v>920</v>
      </c>
      <c r="X70" s="60">
        <v>920</v>
      </c>
    </row>
    <row r="71" spans="1:24" ht="56.25">
      <c r="A71" s="49"/>
      <c r="B71" s="68"/>
      <c r="C71" s="67"/>
      <c r="D71" s="67"/>
      <c r="E71" s="67"/>
      <c r="F71" s="17" t="s">
        <v>72</v>
      </c>
      <c r="G71" s="18">
        <f t="shared" si="23"/>
        <v>276723.33999999997</v>
      </c>
      <c r="H71" s="18">
        <v>0</v>
      </c>
      <c r="I71" s="18">
        <v>1895</v>
      </c>
      <c r="J71" s="18">
        <v>0</v>
      </c>
      <c r="K71" s="18">
        <v>92017.34</v>
      </c>
      <c r="L71" s="18">
        <v>0</v>
      </c>
      <c r="M71" s="18">
        <v>107811</v>
      </c>
      <c r="N71" s="18">
        <v>75000</v>
      </c>
      <c r="O71" s="46"/>
      <c r="P71" s="46"/>
      <c r="Q71" s="61"/>
      <c r="R71" s="61"/>
      <c r="S71" s="61"/>
      <c r="T71" s="61"/>
      <c r="U71" s="61"/>
      <c r="V71" s="61"/>
      <c r="W71" s="61"/>
      <c r="X71" s="61"/>
    </row>
    <row r="72" spans="1:24" ht="33.75">
      <c r="A72" s="50">
        <v>8</v>
      </c>
      <c r="B72" s="68"/>
      <c r="C72" s="67"/>
      <c r="D72" s="67"/>
      <c r="E72" s="67"/>
      <c r="F72" s="17" t="s">
        <v>71</v>
      </c>
      <c r="G72" s="18">
        <f t="shared" si="23"/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47"/>
      <c r="P72" s="47"/>
      <c r="Q72" s="62"/>
      <c r="R72" s="62"/>
      <c r="S72" s="62"/>
      <c r="T72" s="62"/>
      <c r="U72" s="62"/>
      <c r="V72" s="62"/>
      <c r="W72" s="62"/>
      <c r="X72" s="62"/>
    </row>
    <row r="73" spans="1:24" ht="22.5">
      <c r="A73" s="48">
        <v>109</v>
      </c>
      <c r="B73" s="68" t="s">
        <v>24</v>
      </c>
      <c r="C73" s="67">
        <v>2020</v>
      </c>
      <c r="D73" s="67">
        <v>2026</v>
      </c>
      <c r="E73" s="67" t="s">
        <v>50</v>
      </c>
      <c r="F73" s="17" t="s">
        <v>70</v>
      </c>
      <c r="G73" s="18">
        <f t="shared" si="23"/>
        <v>75902</v>
      </c>
      <c r="H73" s="18">
        <f>H74+H75</f>
        <v>0</v>
      </c>
      <c r="I73" s="18">
        <f t="shared" ref="I73:N73" si="25">I74+I75</f>
        <v>0</v>
      </c>
      <c r="J73" s="18">
        <f t="shared" si="25"/>
        <v>0</v>
      </c>
      <c r="K73" s="18">
        <f t="shared" si="25"/>
        <v>0</v>
      </c>
      <c r="L73" s="18">
        <f t="shared" si="25"/>
        <v>26620</v>
      </c>
      <c r="M73" s="18">
        <f t="shared" si="25"/>
        <v>29282</v>
      </c>
      <c r="N73" s="18">
        <f t="shared" si="25"/>
        <v>20000</v>
      </c>
      <c r="O73" s="45" t="s">
        <v>13</v>
      </c>
      <c r="P73" s="45" t="s">
        <v>51</v>
      </c>
      <c r="Q73" s="60">
        <f>R73+S73+T73+U73+V73+W73+X73</f>
        <v>45</v>
      </c>
      <c r="R73" s="60">
        <v>10</v>
      </c>
      <c r="S73" s="60">
        <v>10</v>
      </c>
      <c r="T73" s="60">
        <v>5</v>
      </c>
      <c r="U73" s="60">
        <v>5</v>
      </c>
      <c r="V73" s="60">
        <v>5</v>
      </c>
      <c r="W73" s="60">
        <v>5</v>
      </c>
      <c r="X73" s="60">
        <v>5</v>
      </c>
    </row>
    <row r="74" spans="1:24" ht="56.25">
      <c r="A74" s="49"/>
      <c r="B74" s="68"/>
      <c r="C74" s="67"/>
      <c r="D74" s="67"/>
      <c r="E74" s="67"/>
      <c r="F74" s="17" t="s">
        <v>72</v>
      </c>
      <c r="G74" s="18">
        <f t="shared" si="23"/>
        <v>75902</v>
      </c>
      <c r="H74" s="18">
        <v>0</v>
      </c>
      <c r="I74" s="18">
        <v>0</v>
      </c>
      <c r="J74" s="18">
        <v>0</v>
      </c>
      <c r="K74" s="18">
        <v>0</v>
      </c>
      <c r="L74" s="18">
        <v>26620</v>
      </c>
      <c r="M74" s="18">
        <v>29282</v>
      </c>
      <c r="N74" s="18">
        <v>20000</v>
      </c>
      <c r="O74" s="46"/>
      <c r="P74" s="46"/>
      <c r="Q74" s="61"/>
      <c r="R74" s="61"/>
      <c r="S74" s="61"/>
      <c r="T74" s="61"/>
      <c r="U74" s="61"/>
      <c r="V74" s="61"/>
      <c r="W74" s="61"/>
      <c r="X74" s="61"/>
    </row>
    <row r="75" spans="1:24" ht="33.75">
      <c r="A75" s="50">
        <v>19</v>
      </c>
      <c r="B75" s="68"/>
      <c r="C75" s="67"/>
      <c r="D75" s="67"/>
      <c r="E75" s="67"/>
      <c r="F75" s="17" t="s">
        <v>71</v>
      </c>
      <c r="G75" s="18">
        <f t="shared" si="23"/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47"/>
      <c r="P75" s="47"/>
      <c r="Q75" s="62"/>
      <c r="R75" s="62"/>
      <c r="S75" s="62"/>
      <c r="T75" s="62"/>
      <c r="U75" s="62"/>
      <c r="V75" s="62"/>
      <c r="W75" s="62"/>
      <c r="X75" s="62"/>
    </row>
    <row r="76" spans="1:24" ht="22.5">
      <c r="A76" s="48">
        <v>110</v>
      </c>
      <c r="B76" s="66" t="s">
        <v>17</v>
      </c>
      <c r="C76" s="67">
        <v>2020</v>
      </c>
      <c r="D76" s="67">
        <v>2026</v>
      </c>
      <c r="E76" s="67" t="s">
        <v>50</v>
      </c>
      <c r="F76" s="17" t="s">
        <v>70</v>
      </c>
      <c r="G76" s="18">
        <f>H76+I76+J76+K76+L76+M76+N76</f>
        <v>47564047.359999999</v>
      </c>
      <c r="H76" s="18">
        <f>H77+H78</f>
        <v>6318659.4199999999</v>
      </c>
      <c r="I76" s="18">
        <f t="shared" ref="I76:N76" si="26">I77+I78</f>
        <v>5902780.6299999999</v>
      </c>
      <c r="J76" s="18">
        <f t="shared" si="26"/>
        <v>8426682.959999999</v>
      </c>
      <c r="K76" s="18">
        <f t="shared" si="26"/>
        <v>9277458.25</v>
      </c>
      <c r="L76" s="18">
        <f t="shared" si="26"/>
        <v>6158800</v>
      </c>
      <c r="M76" s="18">
        <f t="shared" si="26"/>
        <v>7394830</v>
      </c>
      <c r="N76" s="18">
        <f t="shared" si="26"/>
        <v>4084836.1</v>
      </c>
      <c r="O76" s="45" t="s">
        <v>68</v>
      </c>
      <c r="P76" s="45" t="s">
        <v>68</v>
      </c>
      <c r="Q76" s="60" t="s">
        <v>68</v>
      </c>
      <c r="R76" s="60" t="s">
        <v>68</v>
      </c>
      <c r="S76" s="60" t="s">
        <v>68</v>
      </c>
      <c r="T76" s="60" t="s">
        <v>68</v>
      </c>
      <c r="U76" s="60" t="s">
        <v>68</v>
      </c>
      <c r="V76" s="60" t="s">
        <v>68</v>
      </c>
      <c r="W76" s="60" t="s">
        <v>68</v>
      </c>
      <c r="X76" s="60" t="s">
        <v>68</v>
      </c>
    </row>
    <row r="77" spans="1:24" ht="56.25">
      <c r="A77" s="49"/>
      <c r="B77" s="66"/>
      <c r="C77" s="67"/>
      <c r="D77" s="67"/>
      <c r="E77" s="67"/>
      <c r="F77" s="17" t="s">
        <v>72</v>
      </c>
      <c r="G77" s="18">
        <f>H77+I77+J77+K77+L77+M77+N77</f>
        <v>40922778.93</v>
      </c>
      <c r="H77" s="18">
        <f>H80+H83+H86+H89</f>
        <v>5022295.7</v>
      </c>
      <c r="I77" s="18">
        <f t="shared" ref="I77:N78" si="27">I80+I83+I86+I89</f>
        <v>4730809.18</v>
      </c>
      <c r="J77" s="18">
        <f t="shared" si="27"/>
        <v>7233085.2199999997</v>
      </c>
      <c r="K77" s="18">
        <f t="shared" si="27"/>
        <v>7772941.2300000004</v>
      </c>
      <c r="L77" s="18">
        <f t="shared" si="27"/>
        <v>4683981.5</v>
      </c>
      <c r="M77" s="18">
        <f t="shared" si="27"/>
        <v>7394830</v>
      </c>
      <c r="N77" s="18">
        <f t="shared" si="27"/>
        <v>4084836.1</v>
      </c>
      <c r="O77" s="46" t="s">
        <v>68</v>
      </c>
      <c r="P77" s="46" t="s">
        <v>68</v>
      </c>
      <c r="Q77" s="61" t="s">
        <v>68</v>
      </c>
      <c r="R77" s="61" t="s">
        <v>68</v>
      </c>
      <c r="S77" s="61" t="s">
        <v>68</v>
      </c>
      <c r="T77" s="61" t="s">
        <v>68</v>
      </c>
      <c r="U77" s="61" t="s">
        <v>68</v>
      </c>
      <c r="V77" s="61" t="s">
        <v>68</v>
      </c>
      <c r="W77" s="61" t="s">
        <v>68</v>
      </c>
      <c r="X77" s="61" t="s">
        <v>68</v>
      </c>
    </row>
    <row r="78" spans="1:24" ht="33.75">
      <c r="A78" s="50">
        <v>20</v>
      </c>
      <c r="B78" s="66"/>
      <c r="C78" s="67"/>
      <c r="D78" s="67"/>
      <c r="E78" s="67"/>
      <c r="F78" s="17" t="s">
        <v>71</v>
      </c>
      <c r="G78" s="18">
        <f>H78+I78+J78+K78+L78+M78+N78</f>
        <v>6641268.4299999997</v>
      </c>
      <c r="H78" s="18">
        <f>H81+H84+H87+H90</f>
        <v>1296363.72</v>
      </c>
      <c r="I78" s="18">
        <f t="shared" si="27"/>
        <v>1171971.45</v>
      </c>
      <c r="J78" s="18">
        <f t="shared" si="27"/>
        <v>1193597.74</v>
      </c>
      <c r="K78" s="18">
        <f t="shared" si="27"/>
        <v>1504517.02</v>
      </c>
      <c r="L78" s="18">
        <f t="shared" si="27"/>
        <v>1474818.5</v>
      </c>
      <c r="M78" s="18">
        <f t="shared" si="27"/>
        <v>0</v>
      </c>
      <c r="N78" s="18">
        <f t="shared" si="27"/>
        <v>0</v>
      </c>
      <c r="O78" s="47"/>
      <c r="P78" s="47"/>
      <c r="Q78" s="62"/>
      <c r="R78" s="62"/>
      <c r="S78" s="62"/>
      <c r="T78" s="62"/>
      <c r="U78" s="62"/>
      <c r="V78" s="62"/>
      <c r="W78" s="62"/>
      <c r="X78" s="62"/>
    </row>
    <row r="79" spans="1:24" ht="22.5">
      <c r="A79" s="48">
        <v>111</v>
      </c>
      <c r="B79" s="68" t="s">
        <v>18</v>
      </c>
      <c r="C79" s="67">
        <v>2020</v>
      </c>
      <c r="D79" s="67">
        <v>2026</v>
      </c>
      <c r="E79" s="67" t="s">
        <v>50</v>
      </c>
      <c r="F79" s="17" t="s">
        <v>70</v>
      </c>
      <c r="G79" s="18">
        <f t="shared" ref="G79:G90" si="28">H79+I79+J79+K79+L79+M79+N79</f>
        <v>352957</v>
      </c>
      <c r="H79" s="18">
        <f>H80+H81</f>
        <v>4000</v>
      </c>
      <c r="I79" s="18">
        <f t="shared" ref="I79:N79" si="29">I80+I81</f>
        <v>38885</v>
      </c>
      <c r="J79" s="18">
        <f t="shared" si="29"/>
        <v>40700</v>
      </c>
      <c r="K79" s="18">
        <f t="shared" si="29"/>
        <v>71372</v>
      </c>
      <c r="L79" s="18">
        <f t="shared" si="29"/>
        <v>30000</v>
      </c>
      <c r="M79" s="18">
        <f t="shared" si="29"/>
        <v>160000</v>
      </c>
      <c r="N79" s="18">
        <f t="shared" si="29"/>
        <v>8000</v>
      </c>
      <c r="O79" s="45" t="s">
        <v>41</v>
      </c>
      <c r="P79" s="45" t="s">
        <v>51</v>
      </c>
      <c r="Q79" s="60">
        <f>R79+S79+T79+U79+V79+W79+X79</f>
        <v>144</v>
      </c>
      <c r="R79" s="60">
        <v>3</v>
      </c>
      <c r="S79" s="60">
        <v>3</v>
      </c>
      <c r="T79" s="60">
        <v>15</v>
      </c>
      <c r="U79" s="60">
        <v>33</v>
      </c>
      <c r="V79" s="60">
        <v>30</v>
      </c>
      <c r="W79" s="60">
        <v>30</v>
      </c>
      <c r="X79" s="60">
        <v>30</v>
      </c>
    </row>
    <row r="80" spans="1:24" ht="56.25">
      <c r="A80" s="49"/>
      <c r="B80" s="68"/>
      <c r="C80" s="67"/>
      <c r="D80" s="67"/>
      <c r="E80" s="67"/>
      <c r="F80" s="17" t="s">
        <v>72</v>
      </c>
      <c r="G80" s="18">
        <f t="shared" si="28"/>
        <v>352957</v>
      </c>
      <c r="H80" s="18">
        <v>4000</v>
      </c>
      <c r="I80" s="18">
        <v>38885</v>
      </c>
      <c r="J80" s="18">
        <v>40700</v>
      </c>
      <c r="K80" s="18">
        <v>71372</v>
      </c>
      <c r="L80" s="18">
        <v>30000</v>
      </c>
      <c r="M80" s="18">
        <v>160000</v>
      </c>
      <c r="N80" s="18">
        <v>8000</v>
      </c>
      <c r="O80" s="46"/>
      <c r="P80" s="46"/>
      <c r="Q80" s="61"/>
      <c r="R80" s="61"/>
      <c r="S80" s="61"/>
      <c r="T80" s="61"/>
      <c r="U80" s="61"/>
      <c r="V80" s="61"/>
      <c r="W80" s="61"/>
      <c r="X80" s="61"/>
    </row>
    <row r="81" spans="1:24" ht="33.75">
      <c r="A81" s="50">
        <v>21</v>
      </c>
      <c r="B81" s="68"/>
      <c r="C81" s="67"/>
      <c r="D81" s="67"/>
      <c r="E81" s="67"/>
      <c r="F81" s="17" t="s">
        <v>71</v>
      </c>
      <c r="G81" s="18">
        <f t="shared" si="28"/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47"/>
      <c r="P81" s="47"/>
      <c r="Q81" s="62"/>
      <c r="R81" s="62"/>
      <c r="S81" s="62"/>
      <c r="T81" s="62"/>
      <c r="U81" s="62"/>
      <c r="V81" s="62"/>
      <c r="W81" s="62"/>
      <c r="X81" s="62"/>
    </row>
    <row r="82" spans="1:24" ht="22.5">
      <c r="A82" s="48">
        <v>112</v>
      </c>
      <c r="B82" s="68" t="s">
        <v>19</v>
      </c>
      <c r="C82" s="67">
        <v>2020</v>
      </c>
      <c r="D82" s="67">
        <v>2026</v>
      </c>
      <c r="E82" s="67" t="s">
        <v>50</v>
      </c>
      <c r="F82" s="17" t="s">
        <v>70</v>
      </c>
      <c r="G82" s="18">
        <f t="shared" si="28"/>
        <v>123511</v>
      </c>
      <c r="H82" s="18">
        <f>H83+H84</f>
        <v>42394</v>
      </c>
      <c r="I82" s="18">
        <f t="shared" ref="I82:N82" si="30">I83+I84</f>
        <v>1145</v>
      </c>
      <c r="J82" s="18">
        <f t="shared" si="30"/>
        <v>63172</v>
      </c>
      <c r="K82" s="18">
        <f t="shared" si="30"/>
        <v>4300</v>
      </c>
      <c r="L82" s="18">
        <f t="shared" si="30"/>
        <v>6000</v>
      </c>
      <c r="M82" s="18">
        <f t="shared" si="30"/>
        <v>6500</v>
      </c>
      <c r="N82" s="18">
        <f t="shared" si="30"/>
        <v>0</v>
      </c>
      <c r="O82" s="45" t="s">
        <v>42</v>
      </c>
      <c r="P82" s="45" t="s">
        <v>43</v>
      </c>
      <c r="Q82" s="60">
        <v>31</v>
      </c>
      <c r="R82" s="60">
        <v>31</v>
      </c>
      <c r="S82" s="60">
        <v>0</v>
      </c>
      <c r="T82" s="60">
        <v>31</v>
      </c>
      <c r="U82" s="60">
        <v>0</v>
      </c>
      <c r="V82" s="60">
        <v>0</v>
      </c>
      <c r="W82" s="60">
        <v>0</v>
      </c>
      <c r="X82" s="60">
        <v>0</v>
      </c>
    </row>
    <row r="83" spans="1:24" ht="56.25">
      <c r="A83" s="49"/>
      <c r="B83" s="68"/>
      <c r="C83" s="67"/>
      <c r="D83" s="67"/>
      <c r="E83" s="67"/>
      <c r="F83" s="17" t="s">
        <v>72</v>
      </c>
      <c r="G83" s="18">
        <f t="shared" si="28"/>
        <v>123511</v>
      </c>
      <c r="H83" s="18">
        <v>42394</v>
      </c>
      <c r="I83" s="18">
        <v>1145</v>
      </c>
      <c r="J83" s="18">
        <v>63172</v>
      </c>
      <c r="K83" s="18">
        <v>4300</v>
      </c>
      <c r="L83" s="18">
        <v>6000</v>
      </c>
      <c r="M83" s="18">
        <v>6500</v>
      </c>
      <c r="N83" s="18">
        <v>0</v>
      </c>
      <c r="O83" s="46"/>
      <c r="P83" s="46"/>
      <c r="Q83" s="61"/>
      <c r="R83" s="61"/>
      <c r="S83" s="61"/>
      <c r="T83" s="61"/>
      <c r="U83" s="61"/>
      <c r="V83" s="61"/>
      <c r="W83" s="61"/>
      <c r="X83" s="61"/>
    </row>
    <row r="84" spans="1:24" ht="33.75">
      <c r="A84" s="50">
        <v>22</v>
      </c>
      <c r="B84" s="68"/>
      <c r="C84" s="67"/>
      <c r="D84" s="67"/>
      <c r="E84" s="67"/>
      <c r="F84" s="17" t="s">
        <v>71</v>
      </c>
      <c r="G84" s="18">
        <f t="shared" si="28"/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47"/>
      <c r="P84" s="47"/>
      <c r="Q84" s="62"/>
      <c r="R84" s="62"/>
      <c r="S84" s="62"/>
      <c r="T84" s="62"/>
      <c r="U84" s="62"/>
      <c r="V84" s="62"/>
      <c r="W84" s="62"/>
      <c r="X84" s="62"/>
    </row>
    <row r="85" spans="1:24" ht="22.5">
      <c r="A85" s="48">
        <v>113</v>
      </c>
      <c r="B85" s="68" t="s">
        <v>20</v>
      </c>
      <c r="C85" s="67">
        <v>2020</v>
      </c>
      <c r="D85" s="67">
        <v>2026</v>
      </c>
      <c r="E85" s="67" t="s">
        <v>50</v>
      </c>
      <c r="F85" s="17" t="s">
        <v>70</v>
      </c>
      <c r="G85" s="18">
        <f t="shared" si="28"/>
        <v>1723465.05</v>
      </c>
      <c r="H85" s="18">
        <f>H86+H87</f>
        <v>631478.05000000005</v>
      </c>
      <c r="I85" s="18">
        <f t="shared" ref="I85:N85" si="31">I86+I87</f>
        <v>230344.09</v>
      </c>
      <c r="J85" s="18">
        <f t="shared" si="31"/>
        <v>119300.17</v>
      </c>
      <c r="K85" s="18">
        <f t="shared" si="31"/>
        <v>163742.74</v>
      </c>
      <c r="L85" s="18">
        <f t="shared" si="31"/>
        <v>229800</v>
      </c>
      <c r="M85" s="18">
        <f t="shared" si="31"/>
        <v>268800</v>
      </c>
      <c r="N85" s="18">
        <f t="shared" si="31"/>
        <v>80000</v>
      </c>
      <c r="O85" s="45" t="s">
        <v>44</v>
      </c>
      <c r="P85" s="45" t="s">
        <v>73</v>
      </c>
      <c r="Q85" s="60" t="s">
        <v>68</v>
      </c>
      <c r="R85" s="60">
        <v>100</v>
      </c>
      <c r="S85" s="60">
        <v>100</v>
      </c>
      <c r="T85" s="60">
        <v>100</v>
      </c>
      <c r="U85" s="60">
        <v>100</v>
      </c>
      <c r="V85" s="60">
        <v>100</v>
      </c>
      <c r="W85" s="60">
        <v>100</v>
      </c>
      <c r="X85" s="60">
        <v>100</v>
      </c>
    </row>
    <row r="86" spans="1:24" ht="56.25">
      <c r="A86" s="49"/>
      <c r="B86" s="68"/>
      <c r="C86" s="67"/>
      <c r="D86" s="67"/>
      <c r="E86" s="67"/>
      <c r="F86" s="17" t="s">
        <v>72</v>
      </c>
      <c r="G86" s="18">
        <f t="shared" si="28"/>
        <v>1723465.05</v>
      </c>
      <c r="H86" s="18">
        <v>631478.05000000005</v>
      </c>
      <c r="I86" s="18">
        <v>230344.09</v>
      </c>
      <c r="J86" s="18">
        <v>119300.17</v>
      </c>
      <c r="K86" s="18">
        <v>163742.74</v>
      </c>
      <c r="L86" s="18">
        <v>229800</v>
      </c>
      <c r="M86" s="18">
        <v>268800</v>
      </c>
      <c r="N86" s="18">
        <v>80000</v>
      </c>
      <c r="O86" s="46"/>
      <c r="P86" s="46"/>
      <c r="Q86" s="61"/>
      <c r="R86" s="61"/>
      <c r="S86" s="61"/>
      <c r="T86" s="61"/>
      <c r="U86" s="61"/>
      <c r="V86" s="61"/>
      <c r="W86" s="61"/>
      <c r="X86" s="61"/>
    </row>
    <row r="87" spans="1:24" ht="33.75">
      <c r="A87" s="50">
        <v>23</v>
      </c>
      <c r="B87" s="68"/>
      <c r="C87" s="67"/>
      <c r="D87" s="67"/>
      <c r="E87" s="67"/>
      <c r="F87" s="17" t="s">
        <v>71</v>
      </c>
      <c r="G87" s="18">
        <f t="shared" si="28"/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47"/>
      <c r="P87" s="47"/>
      <c r="Q87" s="62"/>
      <c r="R87" s="62"/>
      <c r="S87" s="62"/>
      <c r="T87" s="62"/>
      <c r="U87" s="62"/>
      <c r="V87" s="62"/>
      <c r="W87" s="62"/>
      <c r="X87" s="62"/>
    </row>
    <row r="88" spans="1:24" ht="22.5">
      <c r="A88" s="48">
        <v>114</v>
      </c>
      <c r="B88" s="68" t="s">
        <v>21</v>
      </c>
      <c r="C88" s="67">
        <v>2020</v>
      </c>
      <c r="D88" s="67">
        <v>2026</v>
      </c>
      <c r="E88" s="67" t="s">
        <v>50</v>
      </c>
      <c r="F88" s="17" t="s">
        <v>70</v>
      </c>
      <c r="G88" s="18">
        <f t="shared" si="28"/>
        <v>45364114.310000002</v>
      </c>
      <c r="H88" s="18">
        <f>H89+H90</f>
        <v>5640787.3700000001</v>
      </c>
      <c r="I88" s="18">
        <f t="shared" ref="I88:N88" si="32">I89+I90</f>
        <v>5632406.54</v>
      </c>
      <c r="J88" s="18">
        <f t="shared" si="32"/>
        <v>8203510.79</v>
      </c>
      <c r="K88" s="18">
        <f t="shared" si="32"/>
        <v>9038043.5099999998</v>
      </c>
      <c r="L88" s="18">
        <f t="shared" si="32"/>
        <v>5893000</v>
      </c>
      <c r="M88" s="18">
        <f t="shared" si="32"/>
        <v>6959530</v>
      </c>
      <c r="N88" s="18">
        <f t="shared" si="32"/>
        <v>3996836.1</v>
      </c>
      <c r="O88" s="45" t="s">
        <v>45</v>
      </c>
      <c r="P88" s="45" t="s">
        <v>73</v>
      </c>
      <c r="Q88" s="60" t="s">
        <v>68</v>
      </c>
      <c r="R88" s="60">
        <v>0</v>
      </c>
      <c r="S88" s="60">
        <v>0</v>
      </c>
      <c r="T88" s="60">
        <v>0</v>
      </c>
      <c r="U88" s="60">
        <v>0</v>
      </c>
      <c r="V88" s="60">
        <v>0</v>
      </c>
      <c r="W88" s="60">
        <v>0</v>
      </c>
      <c r="X88" s="60">
        <v>0</v>
      </c>
    </row>
    <row r="89" spans="1:24" ht="56.25">
      <c r="A89" s="49"/>
      <c r="B89" s="68"/>
      <c r="C89" s="67"/>
      <c r="D89" s="67"/>
      <c r="E89" s="67"/>
      <c r="F89" s="17" t="s">
        <v>72</v>
      </c>
      <c r="G89" s="18">
        <f t="shared" si="28"/>
        <v>38722845.880000003</v>
      </c>
      <c r="H89" s="18">
        <v>4344423.6500000004</v>
      </c>
      <c r="I89" s="18">
        <v>4460435.09</v>
      </c>
      <c r="J89" s="18">
        <v>7009913.0499999998</v>
      </c>
      <c r="K89" s="18">
        <v>7533526.4900000002</v>
      </c>
      <c r="L89" s="18">
        <v>4418181.5</v>
      </c>
      <c r="M89" s="18">
        <v>6959530</v>
      </c>
      <c r="N89" s="18">
        <v>3996836.1</v>
      </c>
      <c r="O89" s="46"/>
      <c r="P89" s="46"/>
      <c r="Q89" s="61"/>
      <c r="R89" s="61"/>
      <c r="S89" s="61"/>
      <c r="T89" s="61"/>
      <c r="U89" s="61"/>
      <c r="V89" s="61"/>
      <c r="W89" s="61"/>
      <c r="X89" s="61"/>
    </row>
    <row r="90" spans="1:24" ht="33.75">
      <c r="A90" s="50">
        <v>24</v>
      </c>
      <c r="B90" s="68"/>
      <c r="C90" s="67"/>
      <c r="D90" s="67"/>
      <c r="E90" s="67"/>
      <c r="F90" s="17" t="s">
        <v>71</v>
      </c>
      <c r="G90" s="18">
        <f t="shared" si="28"/>
        <v>6641268.4299999997</v>
      </c>
      <c r="H90" s="18">
        <v>1296363.72</v>
      </c>
      <c r="I90" s="18">
        <v>1171971.45</v>
      </c>
      <c r="J90" s="18">
        <v>1193597.74</v>
      </c>
      <c r="K90" s="18">
        <v>1504517.02</v>
      </c>
      <c r="L90" s="18">
        <v>1474818.5</v>
      </c>
      <c r="M90" s="18">
        <v>0</v>
      </c>
      <c r="N90" s="18">
        <v>0</v>
      </c>
      <c r="O90" s="47"/>
      <c r="P90" s="47"/>
      <c r="Q90" s="62"/>
      <c r="R90" s="62"/>
      <c r="S90" s="62"/>
      <c r="T90" s="62"/>
      <c r="U90" s="62"/>
      <c r="V90" s="62"/>
      <c r="W90" s="62"/>
      <c r="X90" s="62"/>
    </row>
    <row r="91" spans="1:24" ht="22.5">
      <c r="A91" s="48">
        <v>115</v>
      </c>
      <c r="B91" s="66" t="s">
        <v>84</v>
      </c>
      <c r="C91" s="67">
        <v>2020</v>
      </c>
      <c r="D91" s="67">
        <v>2026</v>
      </c>
      <c r="E91" s="67" t="s">
        <v>50</v>
      </c>
      <c r="F91" s="17" t="s">
        <v>70</v>
      </c>
      <c r="G91" s="18">
        <f>H91+I91+J91+K91+L91+M91+N91</f>
        <v>7698647.2400000002</v>
      </c>
      <c r="H91" s="18">
        <f>H92+H93</f>
        <v>550552.43999999994</v>
      </c>
      <c r="I91" s="18">
        <f t="shared" ref="I91:N91" si="33">I92+I93</f>
        <v>666040.6</v>
      </c>
      <c r="J91" s="18">
        <f t="shared" si="33"/>
        <v>563368.48</v>
      </c>
      <c r="K91" s="18">
        <f t="shared" si="33"/>
        <v>2026404.8</v>
      </c>
      <c r="L91" s="18">
        <f t="shared" si="33"/>
        <v>1434345</v>
      </c>
      <c r="M91" s="18">
        <f t="shared" si="33"/>
        <v>2457935.92</v>
      </c>
      <c r="N91" s="18">
        <f t="shared" si="33"/>
        <v>0</v>
      </c>
      <c r="O91" s="45" t="s">
        <v>68</v>
      </c>
      <c r="P91" s="45" t="s">
        <v>68</v>
      </c>
      <c r="Q91" s="60" t="s">
        <v>68</v>
      </c>
      <c r="R91" s="60" t="s">
        <v>68</v>
      </c>
      <c r="S91" s="60" t="s">
        <v>68</v>
      </c>
      <c r="T91" s="60" t="s">
        <v>68</v>
      </c>
      <c r="U91" s="60" t="s">
        <v>68</v>
      </c>
      <c r="V91" s="60" t="s">
        <v>68</v>
      </c>
      <c r="W91" s="60" t="s">
        <v>68</v>
      </c>
      <c r="X91" s="60" t="s">
        <v>68</v>
      </c>
    </row>
    <row r="92" spans="1:24" ht="56.25">
      <c r="A92" s="49"/>
      <c r="B92" s="66"/>
      <c r="C92" s="67"/>
      <c r="D92" s="67"/>
      <c r="E92" s="67"/>
      <c r="F92" s="17" t="s">
        <v>72</v>
      </c>
      <c r="G92" s="18">
        <f>H92+I92+J92+K92+L92+M92+N92</f>
        <v>7698647.2400000002</v>
      </c>
      <c r="H92" s="18">
        <f>H95+H98</f>
        <v>550552.43999999994</v>
      </c>
      <c r="I92" s="18">
        <f t="shared" ref="I92:N93" si="34">I95+I98</f>
        <v>666040.6</v>
      </c>
      <c r="J92" s="18">
        <f t="shared" si="34"/>
        <v>563368.48</v>
      </c>
      <c r="K92" s="18">
        <f t="shared" si="34"/>
        <v>2026404.8</v>
      </c>
      <c r="L92" s="18">
        <f t="shared" si="34"/>
        <v>1434345</v>
      </c>
      <c r="M92" s="18">
        <f t="shared" si="34"/>
        <v>2457935.92</v>
      </c>
      <c r="N92" s="18">
        <f t="shared" si="34"/>
        <v>0</v>
      </c>
      <c r="O92" s="46" t="s">
        <v>68</v>
      </c>
      <c r="P92" s="46" t="s">
        <v>68</v>
      </c>
      <c r="Q92" s="61" t="s">
        <v>68</v>
      </c>
      <c r="R92" s="61" t="s">
        <v>68</v>
      </c>
      <c r="S92" s="61" t="s">
        <v>68</v>
      </c>
      <c r="T92" s="61" t="s">
        <v>68</v>
      </c>
      <c r="U92" s="61" t="s">
        <v>68</v>
      </c>
      <c r="V92" s="61" t="s">
        <v>68</v>
      </c>
      <c r="W92" s="61" t="s">
        <v>68</v>
      </c>
      <c r="X92" s="61" t="s">
        <v>68</v>
      </c>
    </row>
    <row r="93" spans="1:24" ht="33.75">
      <c r="A93" s="50">
        <v>25</v>
      </c>
      <c r="B93" s="66"/>
      <c r="C93" s="67"/>
      <c r="D93" s="67"/>
      <c r="E93" s="67"/>
      <c r="F93" s="17" t="s">
        <v>71</v>
      </c>
      <c r="G93" s="18">
        <f>H93+I93+J93+K93+L93+M93+N93</f>
        <v>0</v>
      </c>
      <c r="H93" s="18">
        <f>H96+H99</f>
        <v>0</v>
      </c>
      <c r="I93" s="18">
        <f t="shared" si="34"/>
        <v>0</v>
      </c>
      <c r="J93" s="18">
        <f t="shared" si="34"/>
        <v>0</v>
      </c>
      <c r="K93" s="18">
        <f t="shared" si="34"/>
        <v>0</v>
      </c>
      <c r="L93" s="18">
        <f t="shared" si="34"/>
        <v>0</v>
      </c>
      <c r="M93" s="18">
        <f t="shared" si="34"/>
        <v>0</v>
      </c>
      <c r="N93" s="18">
        <f t="shared" si="34"/>
        <v>0</v>
      </c>
      <c r="O93" s="47"/>
      <c r="P93" s="47"/>
      <c r="Q93" s="62"/>
      <c r="R93" s="62"/>
      <c r="S93" s="62"/>
      <c r="T93" s="62"/>
      <c r="U93" s="62"/>
      <c r="V93" s="62"/>
      <c r="W93" s="62"/>
      <c r="X93" s="62"/>
    </row>
    <row r="94" spans="1:24" ht="22.5">
      <c r="A94" s="48">
        <v>116</v>
      </c>
      <c r="B94" s="68" t="s">
        <v>15</v>
      </c>
      <c r="C94" s="67">
        <v>2020</v>
      </c>
      <c r="D94" s="67">
        <v>2026</v>
      </c>
      <c r="E94" s="67" t="s">
        <v>50</v>
      </c>
      <c r="F94" s="17" t="s">
        <v>70</v>
      </c>
      <c r="G94" s="18">
        <f t="shared" ref="G94:G111" si="35">H94+I94+J94+K94+L94+M94+N94</f>
        <v>6771561.8399999999</v>
      </c>
      <c r="H94" s="18">
        <f>H95+H96</f>
        <v>526010.43999999994</v>
      </c>
      <c r="I94" s="18">
        <f t="shared" ref="I94:N94" si="36">I95+I96</f>
        <v>500000</v>
      </c>
      <c r="J94" s="18">
        <f t="shared" si="36"/>
        <v>563368.48</v>
      </c>
      <c r="K94" s="18">
        <f t="shared" si="36"/>
        <v>1786352</v>
      </c>
      <c r="L94" s="18">
        <f t="shared" si="36"/>
        <v>1234345</v>
      </c>
      <c r="M94" s="18">
        <f t="shared" si="36"/>
        <v>2161485.92</v>
      </c>
      <c r="N94" s="18">
        <f t="shared" si="36"/>
        <v>0</v>
      </c>
      <c r="O94" s="45" t="s">
        <v>46</v>
      </c>
      <c r="P94" s="45" t="s">
        <v>73</v>
      </c>
      <c r="Q94" s="60" t="s">
        <v>68</v>
      </c>
      <c r="R94" s="60">
        <v>100</v>
      </c>
      <c r="S94" s="60">
        <v>100</v>
      </c>
      <c r="T94" s="60">
        <v>100</v>
      </c>
      <c r="U94" s="60">
        <v>100</v>
      </c>
      <c r="V94" s="60">
        <v>100</v>
      </c>
      <c r="W94" s="60">
        <v>100</v>
      </c>
      <c r="X94" s="60">
        <v>100</v>
      </c>
    </row>
    <row r="95" spans="1:24" ht="56.25">
      <c r="A95" s="49"/>
      <c r="B95" s="68"/>
      <c r="C95" s="67"/>
      <c r="D95" s="67"/>
      <c r="E95" s="67"/>
      <c r="F95" s="17" t="s">
        <v>72</v>
      </c>
      <c r="G95" s="18">
        <f t="shared" si="35"/>
        <v>6771561.8399999999</v>
      </c>
      <c r="H95" s="18">
        <v>526010.43999999994</v>
      </c>
      <c r="I95" s="18">
        <v>500000</v>
      </c>
      <c r="J95" s="18">
        <v>563368.48</v>
      </c>
      <c r="K95" s="18">
        <v>1786352</v>
      </c>
      <c r="L95" s="18">
        <v>1234345</v>
      </c>
      <c r="M95" s="18">
        <v>2161485.92</v>
      </c>
      <c r="N95" s="18">
        <v>0</v>
      </c>
      <c r="O95" s="46"/>
      <c r="P95" s="46"/>
      <c r="Q95" s="61"/>
      <c r="R95" s="61"/>
      <c r="S95" s="61"/>
      <c r="T95" s="61"/>
      <c r="U95" s="61"/>
      <c r="V95" s="61"/>
      <c r="W95" s="61"/>
      <c r="X95" s="61"/>
    </row>
    <row r="96" spans="1:24" ht="33.75">
      <c r="A96" s="50">
        <v>26</v>
      </c>
      <c r="B96" s="68"/>
      <c r="C96" s="67"/>
      <c r="D96" s="67"/>
      <c r="E96" s="67"/>
      <c r="F96" s="17" t="s">
        <v>71</v>
      </c>
      <c r="G96" s="18">
        <f t="shared" si="35"/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8">
        <v>0</v>
      </c>
      <c r="O96" s="47"/>
      <c r="P96" s="47"/>
      <c r="Q96" s="62"/>
      <c r="R96" s="62"/>
      <c r="S96" s="62"/>
      <c r="T96" s="62"/>
      <c r="U96" s="62"/>
      <c r="V96" s="62"/>
      <c r="W96" s="62"/>
      <c r="X96" s="62"/>
    </row>
    <row r="97" spans="1:24" ht="22.5">
      <c r="A97" s="48">
        <v>117</v>
      </c>
      <c r="B97" s="76" t="s">
        <v>16</v>
      </c>
      <c r="C97" s="73">
        <v>2020</v>
      </c>
      <c r="D97" s="73">
        <v>2026</v>
      </c>
      <c r="E97" s="73" t="s">
        <v>50</v>
      </c>
      <c r="F97" s="17" t="s">
        <v>70</v>
      </c>
      <c r="G97" s="18">
        <f t="shared" si="35"/>
        <v>927085.4</v>
      </c>
      <c r="H97" s="18">
        <f>H98+H99</f>
        <v>24542</v>
      </c>
      <c r="I97" s="18">
        <f t="shared" ref="I97:N97" si="37">I98+I99</f>
        <v>166040.6</v>
      </c>
      <c r="J97" s="18">
        <f t="shared" si="37"/>
        <v>0</v>
      </c>
      <c r="K97" s="18">
        <f t="shared" si="37"/>
        <v>240052.8</v>
      </c>
      <c r="L97" s="18">
        <f t="shared" si="37"/>
        <v>200000</v>
      </c>
      <c r="M97" s="18">
        <f t="shared" si="37"/>
        <v>296450</v>
      </c>
      <c r="N97" s="18">
        <f t="shared" si="37"/>
        <v>0</v>
      </c>
      <c r="O97" s="45" t="s">
        <v>47</v>
      </c>
      <c r="P97" s="45" t="s">
        <v>6</v>
      </c>
      <c r="Q97" s="60">
        <f>R97+S97+T97+U97+V97+W97+X97</f>
        <v>28</v>
      </c>
      <c r="R97" s="60">
        <v>2</v>
      </c>
      <c r="S97" s="60">
        <v>7</v>
      </c>
      <c r="T97" s="60">
        <v>2</v>
      </c>
      <c r="U97" s="60">
        <v>5</v>
      </c>
      <c r="V97" s="60">
        <v>4</v>
      </c>
      <c r="W97" s="60">
        <v>4</v>
      </c>
      <c r="X97" s="60">
        <v>4</v>
      </c>
    </row>
    <row r="98" spans="1:24" ht="56.25">
      <c r="A98" s="49"/>
      <c r="B98" s="77"/>
      <c r="C98" s="74"/>
      <c r="D98" s="74"/>
      <c r="E98" s="74"/>
      <c r="F98" s="17" t="s">
        <v>72</v>
      </c>
      <c r="G98" s="18">
        <f t="shared" si="35"/>
        <v>927085.4</v>
      </c>
      <c r="H98" s="18">
        <v>24542</v>
      </c>
      <c r="I98" s="18">
        <v>166040.6</v>
      </c>
      <c r="J98" s="18">
        <v>0</v>
      </c>
      <c r="K98" s="18">
        <v>240052.8</v>
      </c>
      <c r="L98" s="18">
        <v>200000</v>
      </c>
      <c r="M98" s="18">
        <v>296450</v>
      </c>
      <c r="N98" s="18">
        <v>0</v>
      </c>
      <c r="O98" s="46"/>
      <c r="P98" s="46"/>
      <c r="Q98" s="61"/>
      <c r="R98" s="61"/>
      <c r="S98" s="61"/>
      <c r="T98" s="61"/>
      <c r="U98" s="61"/>
      <c r="V98" s="61"/>
      <c r="W98" s="61"/>
      <c r="X98" s="61"/>
    </row>
    <row r="99" spans="1:24" ht="33.75">
      <c r="A99" s="50">
        <v>27</v>
      </c>
      <c r="B99" s="78"/>
      <c r="C99" s="75"/>
      <c r="D99" s="75"/>
      <c r="E99" s="75"/>
      <c r="F99" s="17" t="s">
        <v>71</v>
      </c>
      <c r="G99" s="18">
        <f t="shared" si="35"/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8">
        <v>0</v>
      </c>
      <c r="O99" s="47"/>
      <c r="P99" s="47"/>
      <c r="Q99" s="62"/>
      <c r="R99" s="62"/>
      <c r="S99" s="62"/>
      <c r="T99" s="62"/>
      <c r="U99" s="62"/>
      <c r="V99" s="62"/>
      <c r="W99" s="62"/>
      <c r="X99" s="62"/>
    </row>
    <row r="100" spans="1:24" ht="22.5">
      <c r="A100" s="48">
        <v>118</v>
      </c>
      <c r="B100" s="66" t="s">
        <v>76</v>
      </c>
      <c r="C100" s="67">
        <v>2020</v>
      </c>
      <c r="D100" s="67">
        <v>2026</v>
      </c>
      <c r="E100" s="67" t="s">
        <v>50</v>
      </c>
      <c r="F100" s="17" t="s">
        <v>70</v>
      </c>
      <c r="G100" s="18">
        <f t="shared" si="35"/>
        <v>3669679.76</v>
      </c>
      <c r="H100" s="18">
        <f>H101+H102</f>
        <v>426840.76</v>
      </c>
      <c r="I100" s="18">
        <f t="shared" ref="I100:N100" si="38">I101+I102</f>
        <v>390100</v>
      </c>
      <c r="J100" s="18">
        <f t="shared" si="38"/>
        <v>537750</v>
      </c>
      <c r="K100" s="18">
        <f t="shared" si="38"/>
        <v>684713</v>
      </c>
      <c r="L100" s="18">
        <f t="shared" si="38"/>
        <v>749876</v>
      </c>
      <c r="M100" s="18">
        <f t="shared" si="38"/>
        <v>452000</v>
      </c>
      <c r="N100" s="18">
        <f t="shared" si="38"/>
        <v>428400</v>
      </c>
      <c r="O100" s="45" t="s">
        <v>68</v>
      </c>
      <c r="P100" s="45" t="s">
        <v>68</v>
      </c>
      <c r="Q100" s="60" t="s">
        <v>68</v>
      </c>
      <c r="R100" s="60" t="s">
        <v>68</v>
      </c>
      <c r="S100" s="60" t="s">
        <v>68</v>
      </c>
      <c r="T100" s="60" t="s">
        <v>68</v>
      </c>
      <c r="U100" s="60" t="s">
        <v>68</v>
      </c>
      <c r="V100" s="60" t="s">
        <v>68</v>
      </c>
      <c r="W100" s="60" t="s">
        <v>68</v>
      </c>
      <c r="X100" s="60" t="s">
        <v>68</v>
      </c>
    </row>
    <row r="101" spans="1:24" ht="56.25">
      <c r="A101" s="49"/>
      <c r="B101" s="66"/>
      <c r="C101" s="67"/>
      <c r="D101" s="67"/>
      <c r="E101" s="67"/>
      <c r="F101" s="17" t="s">
        <v>72</v>
      </c>
      <c r="G101" s="18">
        <f t="shared" si="35"/>
        <v>328958.76</v>
      </c>
      <c r="H101" s="18">
        <f>H104+H107</f>
        <v>42958.76</v>
      </c>
      <c r="I101" s="18">
        <f t="shared" ref="I101:N102" si="39">I104+I107</f>
        <v>5100</v>
      </c>
      <c r="J101" s="18">
        <f t="shared" si="39"/>
        <v>50000</v>
      </c>
      <c r="K101" s="18">
        <f t="shared" si="39"/>
        <v>56000</v>
      </c>
      <c r="L101" s="18">
        <f t="shared" si="39"/>
        <v>64500</v>
      </c>
      <c r="M101" s="18">
        <f t="shared" si="39"/>
        <v>67000</v>
      </c>
      <c r="N101" s="18">
        <f t="shared" si="39"/>
        <v>43400</v>
      </c>
      <c r="O101" s="46" t="s">
        <v>68</v>
      </c>
      <c r="P101" s="46" t="s">
        <v>68</v>
      </c>
      <c r="Q101" s="61" t="s">
        <v>68</v>
      </c>
      <c r="R101" s="61" t="s">
        <v>68</v>
      </c>
      <c r="S101" s="61" t="s">
        <v>68</v>
      </c>
      <c r="T101" s="61" t="s">
        <v>68</v>
      </c>
      <c r="U101" s="61" t="s">
        <v>68</v>
      </c>
      <c r="V101" s="61" t="s">
        <v>68</v>
      </c>
      <c r="W101" s="61" t="s">
        <v>68</v>
      </c>
      <c r="X101" s="61" t="s">
        <v>68</v>
      </c>
    </row>
    <row r="102" spans="1:24" ht="33.75">
      <c r="A102" s="50">
        <v>28</v>
      </c>
      <c r="B102" s="66"/>
      <c r="C102" s="67"/>
      <c r="D102" s="67"/>
      <c r="E102" s="67"/>
      <c r="F102" s="17" t="s">
        <v>71</v>
      </c>
      <c r="G102" s="18">
        <f t="shared" si="35"/>
        <v>3340721</v>
      </c>
      <c r="H102" s="18">
        <f>H105+H108</f>
        <v>383882</v>
      </c>
      <c r="I102" s="18">
        <f t="shared" si="39"/>
        <v>385000</v>
      </c>
      <c r="J102" s="18">
        <f t="shared" si="39"/>
        <v>487750</v>
      </c>
      <c r="K102" s="18">
        <f t="shared" si="39"/>
        <v>628713</v>
      </c>
      <c r="L102" s="18">
        <f t="shared" si="39"/>
        <v>685376</v>
      </c>
      <c r="M102" s="18">
        <f t="shared" si="39"/>
        <v>385000</v>
      </c>
      <c r="N102" s="18">
        <f t="shared" si="39"/>
        <v>385000</v>
      </c>
      <c r="O102" s="47"/>
      <c r="P102" s="47"/>
      <c r="Q102" s="62"/>
      <c r="R102" s="62"/>
      <c r="S102" s="62"/>
      <c r="T102" s="62"/>
      <c r="U102" s="62"/>
      <c r="V102" s="62"/>
      <c r="W102" s="62"/>
      <c r="X102" s="62"/>
    </row>
    <row r="103" spans="1:24" ht="22.5">
      <c r="A103" s="48">
        <v>119</v>
      </c>
      <c r="B103" s="76" t="s">
        <v>14</v>
      </c>
      <c r="C103" s="73">
        <v>2020</v>
      </c>
      <c r="D103" s="73">
        <v>2026</v>
      </c>
      <c r="E103" s="73" t="s">
        <v>50</v>
      </c>
      <c r="F103" s="17" t="s">
        <v>70</v>
      </c>
      <c r="G103" s="18">
        <f t="shared" si="35"/>
        <v>328958.76</v>
      </c>
      <c r="H103" s="18">
        <f>H104+H105</f>
        <v>42958.76</v>
      </c>
      <c r="I103" s="18">
        <f t="shared" ref="I103:N103" si="40">I104+I105</f>
        <v>5100</v>
      </c>
      <c r="J103" s="18">
        <f t="shared" si="40"/>
        <v>50000</v>
      </c>
      <c r="K103" s="18">
        <f t="shared" si="40"/>
        <v>56000</v>
      </c>
      <c r="L103" s="18">
        <f t="shared" si="40"/>
        <v>64500</v>
      </c>
      <c r="M103" s="18">
        <f t="shared" si="40"/>
        <v>67000</v>
      </c>
      <c r="N103" s="18">
        <f t="shared" si="40"/>
        <v>43400</v>
      </c>
      <c r="O103" s="45" t="s">
        <v>48</v>
      </c>
      <c r="P103" s="45" t="s">
        <v>49</v>
      </c>
      <c r="Q103" s="60">
        <f>R103+S103+T103+U103+V103+W103+X103</f>
        <v>14500</v>
      </c>
      <c r="R103" s="60">
        <v>2000</v>
      </c>
      <c r="S103" s="60">
        <v>2000</v>
      </c>
      <c r="T103" s="60">
        <v>2100</v>
      </c>
      <c r="U103" s="60">
        <v>2100</v>
      </c>
      <c r="V103" s="60">
        <v>2100</v>
      </c>
      <c r="W103" s="60">
        <v>2100</v>
      </c>
      <c r="X103" s="60">
        <v>2100</v>
      </c>
    </row>
    <row r="104" spans="1:24" ht="56.25">
      <c r="A104" s="49"/>
      <c r="B104" s="77"/>
      <c r="C104" s="74"/>
      <c r="D104" s="74"/>
      <c r="E104" s="74"/>
      <c r="F104" s="17" t="s">
        <v>72</v>
      </c>
      <c r="G104" s="18">
        <f t="shared" si="35"/>
        <v>328958.76</v>
      </c>
      <c r="H104" s="18">
        <v>42958.76</v>
      </c>
      <c r="I104" s="18">
        <v>5100</v>
      </c>
      <c r="J104" s="18">
        <v>50000</v>
      </c>
      <c r="K104" s="18">
        <v>56000</v>
      </c>
      <c r="L104" s="18">
        <v>64500</v>
      </c>
      <c r="M104" s="18">
        <v>67000</v>
      </c>
      <c r="N104" s="18">
        <v>43400</v>
      </c>
      <c r="O104" s="46"/>
      <c r="P104" s="46"/>
      <c r="Q104" s="61"/>
      <c r="R104" s="61"/>
      <c r="S104" s="61"/>
      <c r="T104" s="61"/>
      <c r="U104" s="61"/>
      <c r="V104" s="61"/>
      <c r="W104" s="61"/>
      <c r="X104" s="61"/>
    </row>
    <row r="105" spans="1:24" ht="33.75">
      <c r="A105" s="50">
        <v>29</v>
      </c>
      <c r="B105" s="78"/>
      <c r="C105" s="75"/>
      <c r="D105" s="75"/>
      <c r="E105" s="75"/>
      <c r="F105" s="17" t="s">
        <v>71</v>
      </c>
      <c r="G105" s="18">
        <f t="shared" si="35"/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47"/>
      <c r="P105" s="47"/>
      <c r="Q105" s="62"/>
      <c r="R105" s="62"/>
      <c r="S105" s="62"/>
      <c r="T105" s="62"/>
      <c r="U105" s="62"/>
      <c r="V105" s="62"/>
      <c r="W105" s="62"/>
      <c r="X105" s="62"/>
    </row>
    <row r="106" spans="1:24" ht="22.5">
      <c r="A106" s="48">
        <v>120</v>
      </c>
      <c r="B106" s="76" t="s">
        <v>40</v>
      </c>
      <c r="C106" s="73">
        <v>2020</v>
      </c>
      <c r="D106" s="73">
        <v>2026</v>
      </c>
      <c r="E106" s="73" t="s">
        <v>39</v>
      </c>
      <c r="F106" s="17" t="s">
        <v>70</v>
      </c>
      <c r="G106" s="18">
        <f t="shared" si="35"/>
        <v>3340721</v>
      </c>
      <c r="H106" s="18">
        <f>H107+H108</f>
        <v>383882</v>
      </c>
      <c r="I106" s="18">
        <f t="shared" ref="I106:N106" si="41">I107+I108</f>
        <v>385000</v>
      </c>
      <c r="J106" s="18">
        <f t="shared" si="41"/>
        <v>487750</v>
      </c>
      <c r="K106" s="18">
        <f t="shared" si="41"/>
        <v>628713</v>
      </c>
      <c r="L106" s="18">
        <f t="shared" si="41"/>
        <v>685376</v>
      </c>
      <c r="M106" s="18">
        <f t="shared" si="41"/>
        <v>385000</v>
      </c>
      <c r="N106" s="18">
        <f t="shared" si="41"/>
        <v>385000</v>
      </c>
      <c r="O106" s="45" t="s">
        <v>80</v>
      </c>
      <c r="P106" s="45" t="s">
        <v>81</v>
      </c>
      <c r="Q106" s="60" t="s">
        <v>68</v>
      </c>
      <c r="R106" s="60">
        <v>100</v>
      </c>
      <c r="S106" s="60">
        <v>100</v>
      </c>
      <c r="T106" s="60">
        <v>100</v>
      </c>
      <c r="U106" s="60">
        <v>100</v>
      </c>
      <c r="V106" s="60">
        <v>100</v>
      </c>
      <c r="W106" s="60">
        <v>100</v>
      </c>
      <c r="X106" s="60">
        <v>100</v>
      </c>
    </row>
    <row r="107" spans="1:24" ht="56.25">
      <c r="A107" s="49"/>
      <c r="B107" s="77"/>
      <c r="C107" s="74"/>
      <c r="D107" s="74"/>
      <c r="E107" s="74"/>
      <c r="F107" s="17" t="s">
        <v>72</v>
      </c>
      <c r="G107" s="18">
        <f t="shared" si="35"/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46"/>
      <c r="P107" s="46"/>
      <c r="Q107" s="61"/>
      <c r="R107" s="61"/>
      <c r="S107" s="61"/>
      <c r="T107" s="61"/>
      <c r="U107" s="61"/>
      <c r="V107" s="61"/>
      <c r="W107" s="61"/>
      <c r="X107" s="61"/>
    </row>
    <row r="108" spans="1:24" ht="33.75">
      <c r="A108" s="50">
        <v>29</v>
      </c>
      <c r="B108" s="78"/>
      <c r="C108" s="75"/>
      <c r="D108" s="75"/>
      <c r="E108" s="75"/>
      <c r="F108" s="17" t="s">
        <v>71</v>
      </c>
      <c r="G108" s="18">
        <f t="shared" si="35"/>
        <v>3340721</v>
      </c>
      <c r="H108" s="18">
        <v>383882</v>
      </c>
      <c r="I108" s="18">
        <v>385000</v>
      </c>
      <c r="J108" s="18">
        <v>487750</v>
      </c>
      <c r="K108" s="18">
        <v>628713</v>
      </c>
      <c r="L108" s="18">
        <v>685376</v>
      </c>
      <c r="M108" s="18">
        <v>385000</v>
      </c>
      <c r="N108" s="18">
        <v>385000</v>
      </c>
      <c r="O108" s="47"/>
      <c r="P108" s="47"/>
      <c r="Q108" s="62"/>
      <c r="R108" s="62"/>
      <c r="S108" s="62"/>
      <c r="T108" s="62"/>
      <c r="U108" s="62"/>
      <c r="V108" s="62"/>
      <c r="W108" s="62"/>
      <c r="X108" s="62"/>
    </row>
    <row r="109" spans="1:24" ht="22.5">
      <c r="A109" s="48">
        <v>121</v>
      </c>
      <c r="B109" s="79" t="s">
        <v>52</v>
      </c>
      <c r="C109" s="80"/>
      <c r="D109" s="80"/>
      <c r="E109" s="81"/>
      <c r="F109" s="17" t="s">
        <v>70</v>
      </c>
      <c r="G109" s="18">
        <f t="shared" si="35"/>
        <v>98776518.359999999</v>
      </c>
      <c r="H109" s="18">
        <f>H110+H111</f>
        <v>10761441.33</v>
      </c>
      <c r="I109" s="18">
        <f t="shared" ref="I109:N109" si="42">I110+I111</f>
        <v>12794772.459999999</v>
      </c>
      <c r="J109" s="18">
        <f t="shared" si="42"/>
        <v>15091940.810000001</v>
      </c>
      <c r="K109" s="18">
        <f t="shared" si="42"/>
        <v>20040076.510000002</v>
      </c>
      <c r="L109" s="18">
        <f t="shared" si="42"/>
        <v>14411222.49</v>
      </c>
      <c r="M109" s="18">
        <f t="shared" si="42"/>
        <v>17203090.560000002</v>
      </c>
      <c r="N109" s="18">
        <f t="shared" si="42"/>
        <v>8473974.1999999993</v>
      </c>
      <c r="O109" s="45" t="s">
        <v>68</v>
      </c>
      <c r="P109" s="45" t="s">
        <v>68</v>
      </c>
      <c r="Q109" s="60" t="s">
        <v>68</v>
      </c>
      <c r="R109" s="60" t="s">
        <v>68</v>
      </c>
      <c r="S109" s="60" t="s">
        <v>68</v>
      </c>
      <c r="T109" s="60" t="s">
        <v>68</v>
      </c>
      <c r="U109" s="60" t="s">
        <v>68</v>
      </c>
      <c r="V109" s="60" t="s">
        <v>68</v>
      </c>
      <c r="W109" s="60" t="s">
        <v>68</v>
      </c>
      <c r="X109" s="60" t="s">
        <v>68</v>
      </c>
    </row>
    <row r="110" spans="1:24" ht="56.25">
      <c r="A110" s="49"/>
      <c r="B110" s="82"/>
      <c r="C110" s="83"/>
      <c r="D110" s="83"/>
      <c r="E110" s="84"/>
      <c r="F110" s="17" t="s">
        <v>72</v>
      </c>
      <c r="G110" s="18">
        <f t="shared" si="35"/>
        <v>87598987.000000015</v>
      </c>
      <c r="H110" s="18">
        <f t="shared" ref="H110:N111" si="43">H17+H29+H38+H47+H53+H68+H77+H92+H101</f>
        <v>8866425.6099999994</v>
      </c>
      <c r="I110" s="18">
        <f t="shared" si="43"/>
        <v>10922939.069999998</v>
      </c>
      <c r="J110" s="18">
        <f t="shared" si="43"/>
        <v>13248683.08</v>
      </c>
      <c r="K110" s="18">
        <f t="shared" si="43"/>
        <v>17654846.490000002</v>
      </c>
      <c r="L110" s="18">
        <f t="shared" si="43"/>
        <v>11999027.99</v>
      </c>
      <c r="M110" s="18">
        <f t="shared" si="43"/>
        <v>16818090.560000002</v>
      </c>
      <c r="N110" s="18">
        <f t="shared" si="43"/>
        <v>8088974.2000000002</v>
      </c>
      <c r="O110" s="46" t="s">
        <v>68</v>
      </c>
      <c r="P110" s="46" t="s">
        <v>68</v>
      </c>
      <c r="Q110" s="61" t="s">
        <v>68</v>
      </c>
      <c r="R110" s="61" t="s">
        <v>68</v>
      </c>
      <c r="S110" s="61" t="s">
        <v>68</v>
      </c>
      <c r="T110" s="61" t="s">
        <v>68</v>
      </c>
      <c r="U110" s="61" t="s">
        <v>68</v>
      </c>
      <c r="V110" s="61" t="s">
        <v>68</v>
      </c>
      <c r="W110" s="61" t="s">
        <v>68</v>
      </c>
      <c r="X110" s="61" t="s">
        <v>68</v>
      </c>
    </row>
    <row r="111" spans="1:24" ht="33.75">
      <c r="A111" s="50">
        <v>30</v>
      </c>
      <c r="B111" s="85"/>
      <c r="C111" s="86"/>
      <c r="D111" s="86"/>
      <c r="E111" s="87"/>
      <c r="F111" s="17" t="s">
        <v>71</v>
      </c>
      <c r="G111" s="18">
        <f t="shared" si="35"/>
        <v>11177531.359999999</v>
      </c>
      <c r="H111" s="18">
        <f t="shared" si="43"/>
        <v>1895015.72</v>
      </c>
      <c r="I111" s="18">
        <f t="shared" si="43"/>
        <v>1871833.39</v>
      </c>
      <c r="J111" s="18">
        <f t="shared" si="43"/>
        <v>1843257.73</v>
      </c>
      <c r="K111" s="18">
        <f t="shared" si="43"/>
        <v>2385230.02</v>
      </c>
      <c r="L111" s="18">
        <f t="shared" si="43"/>
        <v>2412194.5</v>
      </c>
      <c r="M111" s="18">
        <f t="shared" si="43"/>
        <v>385000</v>
      </c>
      <c r="N111" s="18">
        <f t="shared" si="43"/>
        <v>385000</v>
      </c>
      <c r="O111" s="47"/>
      <c r="P111" s="47"/>
      <c r="Q111" s="62"/>
      <c r="R111" s="62"/>
      <c r="S111" s="62"/>
      <c r="T111" s="62"/>
      <c r="U111" s="62"/>
      <c r="V111" s="62"/>
      <c r="W111" s="62"/>
      <c r="X111" s="62"/>
    </row>
    <row r="112" spans="1:24" ht="22.5">
      <c r="A112" s="91">
        <v>134</v>
      </c>
      <c r="B112" s="91" t="s">
        <v>85</v>
      </c>
      <c r="C112" s="91"/>
      <c r="D112" s="91"/>
      <c r="E112" s="91"/>
      <c r="F112" s="19" t="s">
        <v>70</v>
      </c>
      <c r="G112" s="20">
        <v>4708486730.9200001</v>
      </c>
      <c r="H112" s="20">
        <v>561094551.63999999</v>
      </c>
      <c r="I112" s="20">
        <v>602098734.96000004</v>
      </c>
      <c r="J112" s="20">
        <v>683165306.55000007</v>
      </c>
      <c r="K112" s="20">
        <v>790364979.47000003</v>
      </c>
      <c r="L112" s="20">
        <v>740421086.66999996</v>
      </c>
      <c r="M112" s="20">
        <v>688632215.66000009</v>
      </c>
      <c r="N112" s="20">
        <v>642709855.97000003</v>
      </c>
      <c r="O112" s="88" t="s">
        <v>68</v>
      </c>
      <c r="P112" s="88" t="s">
        <v>68</v>
      </c>
      <c r="Q112" s="88" t="s">
        <v>68</v>
      </c>
      <c r="R112" s="88" t="s">
        <v>68</v>
      </c>
      <c r="S112" s="88" t="s">
        <v>68</v>
      </c>
      <c r="T112" s="88" t="s">
        <v>68</v>
      </c>
      <c r="U112" s="88" t="s">
        <v>68</v>
      </c>
      <c r="V112" s="88" t="s">
        <v>68</v>
      </c>
      <c r="W112" s="88" t="s">
        <v>68</v>
      </c>
      <c r="X112" s="88" t="s">
        <v>68</v>
      </c>
    </row>
    <row r="113" spans="1:24" ht="56.25">
      <c r="A113" s="91"/>
      <c r="B113" s="91"/>
      <c r="C113" s="91"/>
      <c r="D113" s="91"/>
      <c r="E113" s="91"/>
      <c r="F113" s="19" t="s">
        <v>86</v>
      </c>
      <c r="G113" s="20">
        <v>1710124379.3299999</v>
      </c>
      <c r="H113" s="20">
        <v>186182040.65000004</v>
      </c>
      <c r="I113" s="20">
        <v>192411461.57999998</v>
      </c>
      <c r="J113" s="20">
        <v>208041122.42000002</v>
      </c>
      <c r="K113" s="20">
        <v>277585451.04000002</v>
      </c>
      <c r="L113" s="20">
        <v>275814006.65999997</v>
      </c>
      <c r="M113" s="20">
        <v>299087830.67000002</v>
      </c>
      <c r="N113" s="20">
        <v>271002466.31</v>
      </c>
      <c r="O113" s="89"/>
      <c r="P113" s="89"/>
      <c r="Q113" s="89"/>
      <c r="R113" s="89"/>
      <c r="S113" s="89"/>
      <c r="T113" s="89"/>
      <c r="U113" s="89"/>
      <c r="V113" s="89"/>
      <c r="W113" s="89"/>
      <c r="X113" s="89"/>
    </row>
    <row r="114" spans="1:24" ht="33.75">
      <c r="A114" s="91"/>
      <c r="B114" s="91"/>
      <c r="C114" s="91"/>
      <c r="D114" s="91"/>
      <c r="E114" s="91"/>
      <c r="F114" s="21" t="s">
        <v>71</v>
      </c>
      <c r="G114" s="20">
        <v>2998362351.5899992</v>
      </c>
      <c r="H114" s="20">
        <v>374912510.98999995</v>
      </c>
      <c r="I114" s="20">
        <v>409687273.38</v>
      </c>
      <c r="J114" s="20">
        <v>475124184.13000005</v>
      </c>
      <c r="K114" s="20">
        <v>512779528.42999995</v>
      </c>
      <c r="L114" s="20">
        <v>464607080.00999999</v>
      </c>
      <c r="M114" s="20">
        <v>389544384.99000001</v>
      </c>
      <c r="N114" s="20">
        <v>371707389.66000003</v>
      </c>
      <c r="O114" s="90"/>
      <c r="P114" s="90"/>
      <c r="Q114" s="90"/>
      <c r="R114" s="90"/>
      <c r="S114" s="90"/>
      <c r="T114" s="90"/>
      <c r="U114" s="90"/>
      <c r="V114" s="90"/>
      <c r="W114" s="90"/>
      <c r="X114" s="90"/>
    </row>
  </sheetData>
  <mergeCells count="510">
    <mergeCell ref="V112:V114"/>
    <mergeCell ref="W112:W114"/>
    <mergeCell ref="X112:X114"/>
    <mergeCell ref="A112:A114"/>
    <mergeCell ref="B112:E114"/>
    <mergeCell ref="O112:O114"/>
    <mergeCell ref="P112:P114"/>
    <mergeCell ref="Q112:Q114"/>
    <mergeCell ref="R112:R114"/>
    <mergeCell ref="S112:S114"/>
    <mergeCell ref="T112:T114"/>
    <mergeCell ref="U112:U114"/>
    <mergeCell ref="V109:V111"/>
    <mergeCell ref="W109:W111"/>
    <mergeCell ref="X109:X111"/>
    <mergeCell ref="A106:A108"/>
    <mergeCell ref="B106:B108"/>
    <mergeCell ref="C106:C108"/>
    <mergeCell ref="D106:D108"/>
    <mergeCell ref="E106:E108"/>
    <mergeCell ref="O106:O108"/>
    <mergeCell ref="A109:A111"/>
    <mergeCell ref="B109:E111"/>
    <mergeCell ref="O109:O111"/>
    <mergeCell ref="P109:P111"/>
    <mergeCell ref="Q109:Q111"/>
    <mergeCell ref="R109:R111"/>
    <mergeCell ref="S109:S111"/>
    <mergeCell ref="T109:T111"/>
    <mergeCell ref="U109:U111"/>
    <mergeCell ref="P106:P108"/>
    <mergeCell ref="Q106:Q108"/>
    <mergeCell ref="R106:R108"/>
    <mergeCell ref="S100:S102"/>
    <mergeCell ref="T100:T102"/>
    <mergeCell ref="U100:U102"/>
    <mergeCell ref="V100:V102"/>
    <mergeCell ref="W100:W102"/>
    <mergeCell ref="X100:X102"/>
    <mergeCell ref="S103:S105"/>
    <mergeCell ref="T103:T105"/>
    <mergeCell ref="U103:U105"/>
    <mergeCell ref="V103:V105"/>
    <mergeCell ref="W103:W105"/>
    <mergeCell ref="X103:X105"/>
    <mergeCell ref="S106:S108"/>
    <mergeCell ref="T106:T108"/>
    <mergeCell ref="U106:U108"/>
    <mergeCell ref="V106:V108"/>
    <mergeCell ref="W106:W108"/>
    <mergeCell ref="X106:X108"/>
    <mergeCell ref="A103:A105"/>
    <mergeCell ref="B103:B105"/>
    <mergeCell ref="C103:C105"/>
    <mergeCell ref="D103:D105"/>
    <mergeCell ref="E103:E105"/>
    <mergeCell ref="O103:O105"/>
    <mergeCell ref="P103:P105"/>
    <mergeCell ref="Q103:Q105"/>
    <mergeCell ref="R103:R105"/>
    <mergeCell ref="A100:A102"/>
    <mergeCell ref="B100:B102"/>
    <mergeCell ref="C100:C102"/>
    <mergeCell ref="D100:D102"/>
    <mergeCell ref="E100:E102"/>
    <mergeCell ref="O100:O102"/>
    <mergeCell ref="P100:P102"/>
    <mergeCell ref="Q100:Q102"/>
    <mergeCell ref="R100:R102"/>
    <mergeCell ref="V94:V96"/>
    <mergeCell ref="W94:W96"/>
    <mergeCell ref="X94:X96"/>
    <mergeCell ref="A97:A99"/>
    <mergeCell ref="B97:B99"/>
    <mergeCell ref="C97:C99"/>
    <mergeCell ref="D97:D99"/>
    <mergeCell ref="E97:E99"/>
    <mergeCell ref="O97:O99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A94:A96"/>
    <mergeCell ref="B94:B96"/>
    <mergeCell ref="C94:C96"/>
    <mergeCell ref="D94:D96"/>
    <mergeCell ref="E94:E96"/>
    <mergeCell ref="O94:O96"/>
    <mergeCell ref="P94:P96"/>
    <mergeCell ref="Q94:Q96"/>
    <mergeCell ref="R94:R96"/>
    <mergeCell ref="S88:S90"/>
    <mergeCell ref="T88:T90"/>
    <mergeCell ref="U88:U90"/>
    <mergeCell ref="P88:P90"/>
    <mergeCell ref="Q88:Q90"/>
    <mergeCell ref="R88:R90"/>
    <mergeCell ref="S94:S96"/>
    <mergeCell ref="T94:T96"/>
    <mergeCell ref="U94:U96"/>
    <mergeCell ref="V88:V90"/>
    <mergeCell ref="W88:W90"/>
    <mergeCell ref="X88:X90"/>
    <mergeCell ref="A91:A93"/>
    <mergeCell ref="B91:B93"/>
    <mergeCell ref="C91:C93"/>
    <mergeCell ref="D91:D93"/>
    <mergeCell ref="E91:E93"/>
    <mergeCell ref="O91:O93"/>
    <mergeCell ref="P91:P93"/>
    <mergeCell ref="Q91:Q93"/>
    <mergeCell ref="R91:R93"/>
    <mergeCell ref="S91:S93"/>
    <mergeCell ref="T91:T93"/>
    <mergeCell ref="U91:U93"/>
    <mergeCell ref="V91:V93"/>
    <mergeCell ref="W91:W93"/>
    <mergeCell ref="X91:X93"/>
    <mergeCell ref="A88:A90"/>
    <mergeCell ref="B88:B90"/>
    <mergeCell ref="C88:C90"/>
    <mergeCell ref="D88:D90"/>
    <mergeCell ref="E88:E90"/>
    <mergeCell ref="O88:O90"/>
    <mergeCell ref="V82:V84"/>
    <mergeCell ref="W82:W84"/>
    <mergeCell ref="X82:X84"/>
    <mergeCell ref="A85:A87"/>
    <mergeCell ref="B85:B87"/>
    <mergeCell ref="C85:C87"/>
    <mergeCell ref="D85:D87"/>
    <mergeCell ref="E85:E87"/>
    <mergeCell ref="O85:O87"/>
    <mergeCell ref="P85:P87"/>
    <mergeCell ref="Q85:Q87"/>
    <mergeCell ref="R85:R87"/>
    <mergeCell ref="S85:S87"/>
    <mergeCell ref="T85:T87"/>
    <mergeCell ref="U85:U87"/>
    <mergeCell ref="V85:V87"/>
    <mergeCell ref="W85:W87"/>
    <mergeCell ref="X85:X87"/>
    <mergeCell ref="A82:A84"/>
    <mergeCell ref="B82:B84"/>
    <mergeCell ref="C82:C84"/>
    <mergeCell ref="D82:D84"/>
    <mergeCell ref="E82:E84"/>
    <mergeCell ref="O82:O84"/>
    <mergeCell ref="P82:P84"/>
    <mergeCell ref="Q82:Q84"/>
    <mergeCell ref="R82:R84"/>
    <mergeCell ref="S76:S78"/>
    <mergeCell ref="T76:T78"/>
    <mergeCell ref="U76:U78"/>
    <mergeCell ref="P76:P78"/>
    <mergeCell ref="Q76:Q78"/>
    <mergeCell ref="R76:R78"/>
    <mergeCell ref="S82:S84"/>
    <mergeCell ref="T82:T84"/>
    <mergeCell ref="U82:U84"/>
    <mergeCell ref="V76:V78"/>
    <mergeCell ref="W76:W78"/>
    <mergeCell ref="X76:X78"/>
    <mergeCell ref="A79:A81"/>
    <mergeCell ref="B79:B81"/>
    <mergeCell ref="C79:C81"/>
    <mergeCell ref="D79:D81"/>
    <mergeCell ref="E79:E81"/>
    <mergeCell ref="O79:O81"/>
    <mergeCell ref="P79:P81"/>
    <mergeCell ref="Q79:Q81"/>
    <mergeCell ref="R79:R81"/>
    <mergeCell ref="S79:S81"/>
    <mergeCell ref="T79:T81"/>
    <mergeCell ref="U79:U81"/>
    <mergeCell ref="V79:V81"/>
    <mergeCell ref="W79:W81"/>
    <mergeCell ref="X79:X81"/>
    <mergeCell ref="A76:A78"/>
    <mergeCell ref="B76:B78"/>
    <mergeCell ref="C76:C78"/>
    <mergeCell ref="D76:D78"/>
    <mergeCell ref="E76:E78"/>
    <mergeCell ref="O76:O78"/>
    <mergeCell ref="V70:V72"/>
    <mergeCell ref="W70:W72"/>
    <mergeCell ref="X70:X72"/>
    <mergeCell ref="A73:A75"/>
    <mergeCell ref="B73:B75"/>
    <mergeCell ref="C73:C75"/>
    <mergeCell ref="D73:D75"/>
    <mergeCell ref="E73:E75"/>
    <mergeCell ref="O73:O75"/>
    <mergeCell ref="P73:P75"/>
    <mergeCell ref="Q73:Q75"/>
    <mergeCell ref="R73:R75"/>
    <mergeCell ref="S73:S75"/>
    <mergeCell ref="T73:T75"/>
    <mergeCell ref="U73:U75"/>
    <mergeCell ref="V73:V75"/>
    <mergeCell ref="W73:W75"/>
    <mergeCell ref="X73:X75"/>
    <mergeCell ref="A70:A72"/>
    <mergeCell ref="B70:B72"/>
    <mergeCell ref="C70:C72"/>
    <mergeCell ref="D70:D72"/>
    <mergeCell ref="E70:E72"/>
    <mergeCell ref="O70:O72"/>
    <mergeCell ref="P70:P72"/>
    <mergeCell ref="Q70:Q72"/>
    <mergeCell ref="R70:R72"/>
    <mergeCell ref="S64:S66"/>
    <mergeCell ref="T64:T66"/>
    <mergeCell ref="U64:U66"/>
    <mergeCell ref="P64:P66"/>
    <mergeCell ref="Q64:Q66"/>
    <mergeCell ref="R64:R66"/>
    <mergeCell ref="S70:S72"/>
    <mergeCell ref="T70:T72"/>
    <mergeCell ref="U70:U72"/>
    <mergeCell ref="V64:V66"/>
    <mergeCell ref="W64:W66"/>
    <mergeCell ref="X64:X66"/>
    <mergeCell ref="A67:A69"/>
    <mergeCell ref="B67:B69"/>
    <mergeCell ref="C67:C69"/>
    <mergeCell ref="D67:D69"/>
    <mergeCell ref="E67:E69"/>
    <mergeCell ref="O67:O69"/>
    <mergeCell ref="P67:P69"/>
    <mergeCell ref="Q67:Q69"/>
    <mergeCell ref="R67:R69"/>
    <mergeCell ref="S67:S69"/>
    <mergeCell ref="T67:T69"/>
    <mergeCell ref="U67:U69"/>
    <mergeCell ref="V67:V69"/>
    <mergeCell ref="W67:W69"/>
    <mergeCell ref="X67:X69"/>
    <mergeCell ref="A64:A66"/>
    <mergeCell ref="B64:B66"/>
    <mergeCell ref="C64:C66"/>
    <mergeCell ref="D64:D66"/>
    <mergeCell ref="E64:E66"/>
    <mergeCell ref="O64:O66"/>
    <mergeCell ref="V58:V60"/>
    <mergeCell ref="W58:W60"/>
    <mergeCell ref="X58:X60"/>
    <mergeCell ref="A61:A63"/>
    <mergeCell ref="B61:B63"/>
    <mergeCell ref="C61:C63"/>
    <mergeCell ref="D61:D63"/>
    <mergeCell ref="E61:E63"/>
    <mergeCell ref="O61:O63"/>
    <mergeCell ref="P61:P63"/>
    <mergeCell ref="Q61:Q63"/>
    <mergeCell ref="R61:R63"/>
    <mergeCell ref="S61:S63"/>
    <mergeCell ref="T61:T63"/>
    <mergeCell ref="U61:U63"/>
    <mergeCell ref="V61:V63"/>
    <mergeCell ref="W61:W63"/>
    <mergeCell ref="X61:X63"/>
    <mergeCell ref="A58:A60"/>
    <mergeCell ref="B58:B60"/>
    <mergeCell ref="C58:C60"/>
    <mergeCell ref="D58:D60"/>
    <mergeCell ref="E58:E60"/>
    <mergeCell ref="O58:O60"/>
    <mergeCell ref="P58:P60"/>
    <mergeCell ref="Q58:Q60"/>
    <mergeCell ref="R58:R60"/>
    <mergeCell ref="S52:S54"/>
    <mergeCell ref="T52:T54"/>
    <mergeCell ref="U52:U54"/>
    <mergeCell ref="P52:P54"/>
    <mergeCell ref="Q52:Q54"/>
    <mergeCell ref="R52:R54"/>
    <mergeCell ref="S58:S60"/>
    <mergeCell ref="T58:T60"/>
    <mergeCell ref="U58:U60"/>
    <mergeCell ref="V52:V54"/>
    <mergeCell ref="W52:W54"/>
    <mergeCell ref="X52:X54"/>
    <mergeCell ref="A55:A57"/>
    <mergeCell ref="B55:B57"/>
    <mergeCell ref="C55:C57"/>
    <mergeCell ref="D55:D57"/>
    <mergeCell ref="E55:E57"/>
    <mergeCell ref="O55:O57"/>
    <mergeCell ref="P55:P57"/>
    <mergeCell ref="Q55:Q57"/>
    <mergeCell ref="R55:R57"/>
    <mergeCell ref="S55:S57"/>
    <mergeCell ref="T55:T57"/>
    <mergeCell ref="U55:U57"/>
    <mergeCell ref="V55:V57"/>
    <mergeCell ref="W55:W57"/>
    <mergeCell ref="X55:X57"/>
    <mergeCell ref="A52:A54"/>
    <mergeCell ref="B52:B54"/>
    <mergeCell ref="C52:C54"/>
    <mergeCell ref="D52:D54"/>
    <mergeCell ref="E52:E54"/>
    <mergeCell ref="O52:O54"/>
    <mergeCell ref="V46:V48"/>
    <mergeCell ref="W46:W48"/>
    <mergeCell ref="X46:X48"/>
    <mergeCell ref="A49:A51"/>
    <mergeCell ref="B49:B51"/>
    <mergeCell ref="C49:C51"/>
    <mergeCell ref="D49:D51"/>
    <mergeCell ref="E49:E51"/>
    <mergeCell ref="O49:O51"/>
    <mergeCell ref="P49:P51"/>
    <mergeCell ref="Q49:Q51"/>
    <mergeCell ref="R49:R51"/>
    <mergeCell ref="S49:S51"/>
    <mergeCell ref="T49:T51"/>
    <mergeCell ref="U49:U51"/>
    <mergeCell ref="V49:V51"/>
    <mergeCell ref="W49:W51"/>
    <mergeCell ref="X49:X51"/>
    <mergeCell ref="A46:A48"/>
    <mergeCell ref="B46:B48"/>
    <mergeCell ref="C46:C48"/>
    <mergeCell ref="D46:D48"/>
    <mergeCell ref="E46:E48"/>
    <mergeCell ref="O46:O48"/>
    <mergeCell ref="P46:P48"/>
    <mergeCell ref="Q46:Q48"/>
    <mergeCell ref="R46:R48"/>
    <mergeCell ref="S40:S42"/>
    <mergeCell ref="T40:T42"/>
    <mergeCell ref="U40:U42"/>
    <mergeCell ref="P40:P42"/>
    <mergeCell ref="Q40:Q42"/>
    <mergeCell ref="R40:R42"/>
    <mergeCell ref="S46:S48"/>
    <mergeCell ref="T46:T48"/>
    <mergeCell ref="U46:U48"/>
    <mergeCell ref="V40:V42"/>
    <mergeCell ref="W40:W42"/>
    <mergeCell ref="X40:X42"/>
    <mergeCell ref="A43:A45"/>
    <mergeCell ref="B43:B45"/>
    <mergeCell ref="C43:C45"/>
    <mergeCell ref="D43:D45"/>
    <mergeCell ref="E43:E45"/>
    <mergeCell ref="O43:O45"/>
    <mergeCell ref="P43:P45"/>
    <mergeCell ref="Q43:Q45"/>
    <mergeCell ref="R43:R45"/>
    <mergeCell ref="S43:S45"/>
    <mergeCell ref="T43:T45"/>
    <mergeCell ref="U43:U45"/>
    <mergeCell ref="V43:V45"/>
    <mergeCell ref="W43:W45"/>
    <mergeCell ref="X43:X45"/>
    <mergeCell ref="A40:A42"/>
    <mergeCell ref="B40:B42"/>
    <mergeCell ref="C40:C42"/>
    <mergeCell ref="D40:D42"/>
    <mergeCell ref="E40:E42"/>
    <mergeCell ref="O40:O42"/>
    <mergeCell ref="V34:V36"/>
    <mergeCell ref="W34:W36"/>
    <mergeCell ref="X34:X36"/>
    <mergeCell ref="A37:A39"/>
    <mergeCell ref="B37:B39"/>
    <mergeCell ref="C37:C39"/>
    <mergeCell ref="D37:D39"/>
    <mergeCell ref="E37:E39"/>
    <mergeCell ref="O37:O39"/>
    <mergeCell ref="P37:P39"/>
    <mergeCell ref="Q37:Q39"/>
    <mergeCell ref="R37:R39"/>
    <mergeCell ref="S37:S39"/>
    <mergeCell ref="T37:T39"/>
    <mergeCell ref="U37:U39"/>
    <mergeCell ref="V37:V39"/>
    <mergeCell ref="W37:W39"/>
    <mergeCell ref="X37:X39"/>
    <mergeCell ref="A34:A36"/>
    <mergeCell ref="B34:B36"/>
    <mergeCell ref="C34:C36"/>
    <mergeCell ref="D34:D36"/>
    <mergeCell ref="E34:E36"/>
    <mergeCell ref="O34:O36"/>
    <mergeCell ref="P34:P36"/>
    <mergeCell ref="Q34:Q36"/>
    <mergeCell ref="R34:R36"/>
    <mergeCell ref="S28:S30"/>
    <mergeCell ref="T28:T30"/>
    <mergeCell ref="U28:U30"/>
    <mergeCell ref="P28:P30"/>
    <mergeCell ref="Q28:Q30"/>
    <mergeCell ref="R28:R30"/>
    <mergeCell ref="S34:S36"/>
    <mergeCell ref="T34:T36"/>
    <mergeCell ref="U34:U36"/>
    <mergeCell ref="V28:V30"/>
    <mergeCell ref="W28:W30"/>
    <mergeCell ref="X28:X30"/>
    <mergeCell ref="A31:A33"/>
    <mergeCell ref="B31:B33"/>
    <mergeCell ref="C31:C33"/>
    <mergeCell ref="D31:D33"/>
    <mergeCell ref="E31:E33"/>
    <mergeCell ref="O31:O33"/>
    <mergeCell ref="P31:P33"/>
    <mergeCell ref="Q31:Q33"/>
    <mergeCell ref="R31:R33"/>
    <mergeCell ref="S31:S33"/>
    <mergeCell ref="T31:T33"/>
    <mergeCell ref="U31:U33"/>
    <mergeCell ref="V31:V33"/>
    <mergeCell ref="W31:W33"/>
    <mergeCell ref="X31:X33"/>
    <mergeCell ref="A28:A30"/>
    <mergeCell ref="B28:B30"/>
    <mergeCell ref="C28:C30"/>
    <mergeCell ref="D28:D30"/>
    <mergeCell ref="E28:E30"/>
    <mergeCell ref="O28:O30"/>
    <mergeCell ref="V22:V24"/>
    <mergeCell ref="W22:W24"/>
    <mergeCell ref="X22:X24"/>
    <mergeCell ref="A25:A27"/>
    <mergeCell ref="B25:B27"/>
    <mergeCell ref="C25:C27"/>
    <mergeCell ref="D25:D27"/>
    <mergeCell ref="E25:E27"/>
    <mergeCell ref="O25:O27"/>
    <mergeCell ref="P25:P27"/>
    <mergeCell ref="Q25:Q27"/>
    <mergeCell ref="R25:R27"/>
    <mergeCell ref="S25:S27"/>
    <mergeCell ref="T25:T27"/>
    <mergeCell ref="U25:U27"/>
    <mergeCell ref="V25:V27"/>
    <mergeCell ref="W25:W27"/>
    <mergeCell ref="X25:X27"/>
    <mergeCell ref="A22:A24"/>
    <mergeCell ref="B22:B24"/>
    <mergeCell ref="C22:C24"/>
    <mergeCell ref="D22:D24"/>
    <mergeCell ref="E22:E24"/>
    <mergeCell ref="O22:O24"/>
    <mergeCell ref="P22:P24"/>
    <mergeCell ref="Q22:Q24"/>
    <mergeCell ref="R22:R24"/>
    <mergeCell ref="S16:S18"/>
    <mergeCell ref="T16:T18"/>
    <mergeCell ref="U16:U18"/>
    <mergeCell ref="P16:P18"/>
    <mergeCell ref="Q16:Q18"/>
    <mergeCell ref="R16:R18"/>
    <mergeCell ref="S22:S24"/>
    <mergeCell ref="T22:T24"/>
    <mergeCell ref="U22:U24"/>
    <mergeCell ref="V16:V18"/>
    <mergeCell ref="W16:W18"/>
    <mergeCell ref="X16:X18"/>
    <mergeCell ref="A19:A21"/>
    <mergeCell ref="B19:B21"/>
    <mergeCell ref="C19:C21"/>
    <mergeCell ref="D19:D21"/>
    <mergeCell ref="E19:E21"/>
    <mergeCell ref="O19:O21"/>
    <mergeCell ref="P19:P21"/>
    <mergeCell ref="Q19:Q21"/>
    <mergeCell ref="R19:R21"/>
    <mergeCell ref="S19:S21"/>
    <mergeCell ref="T19:T21"/>
    <mergeCell ref="U19:U21"/>
    <mergeCell ref="V19:V21"/>
    <mergeCell ref="W19:W21"/>
    <mergeCell ref="X19:X21"/>
    <mergeCell ref="A16:A18"/>
    <mergeCell ref="B16:B18"/>
    <mergeCell ref="C16:C18"/>
    <mergeCell ref="D16:D18"/>
    <mergeCell ref="E16:E18"/>
    <mergeCell ref="O16:O18"/>
    <mergeCell ref="F11:F14"/>
    <mergeCell ref="G13:G14"/>
    <mergeCell ref="Q7:X7"/>
    <mergeCell ref="M1:X1"/>
    <mergeCell ref="M2:X2"/>
    <mergeCell ref="A3:X3"/>
    <mergeCell ref="A10:A14"/>
    <mergeCell ref="B10:B14"/>
    <mergeCell ref="C11:C14"/>
    <mergeCell ref="F10:N10"/>
    <mergeCell ref="D11:D14"/>
    <mergeCell ref="P11:P14"/>
    <mergeCell ref="H13:N13"/>
    <mergeCell ref="O11:O14"/>
    <mergeCell ref="Q13:Q14"/>
    <mergeCell ref="Q11:X11"/>
    <mergeCell ref="C10:D10"/>
    <mergeCell ref="O10:X10"/>
    <mergeCell ref="R13:X13"/>
    <mergeCell ref="E10:E14"/>
    <mergeCell ref="G11:N11"/>
  </mergeCells>
  <phoneticPr fontId="2" type="noConversion"/>
  <pageMargins left="0.31496062992125984" right="0.11811023622047245" top="0.35433070866141736" bottom="0.35433070866141736" header="0.31496062992125984" footer="0.31496062992125984"/>
  <pageSetup paperSize="9" scale="5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2020-04-07T09:03:59Z</cp:lastPrinted>
  <dcterms:created xsi:type="dcterms:W3CDTF">2006-09-16T00:00:00Z</dcterms:created>
  <dcterms:modified xsi:type="dcterms:W3CDTF">2024-04-16T05:26:15Z</dcterms:modified>
</cp:coreProperties>
</file>